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075" windowHeight="6030"/>
  </bookViews>
  <sheets>
    <sheet name="循環水システム" sheetId="1" r:id="rId1"/>
    <sheet name="循環水システム (2)" sheetId="2" r:id="rId2"/>
    <sheet name="グラフ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51" i="1" l="1"/>
  <c r="S51" i="1"/>
  <c r="S49" i="1"/>
  <c r="T49" i="1" s="1"/>
  <c r="U49" i="1"/>
  <c r="S50" i="1"/>
  <c r="U50" i="1"/>
  <c r="O49" i="1"/>
  <c r="G50" i="1"/>
  <c r="J50" i="1" s="1"/>
  <c r="N50" i="1" s="1"/>
  <c r="G49" i="1"/>
  <c r="J49" i="1" s="1"/>
  <c r="N49" i="1" s="1"/>
  <c r="V49" i="1" l="1"/>
  <c r="T50" i="1"/>
  <c r="V50" i="1" s="1"/>
  <c r="O50" i="1"/>
  <c r="S45" i="2"/>
  <c r="F45" i="2"/>
  <c r="I45" i="2" s="1"/>
  <c r="T45" i="2" s="1"/>
  <c r="U45" i="2" s="1"/>
  <c r="S45" i="1"/>
  <c r="S46" i="1"/>
  <c r="S47" i="1"/>
  <c r="S48" i="1"/>
  <c r="G48" i="1"/>
  <c r="J48" i="1" s="1"/>
  <c r="N48" i="1" s="1"/>
  <c r="G47" i="1"/>
  <c r="J47" i="1" s="1"/>
  <c r="G46" i="1"/>
  <c r="J46" i="1" s="1"/>
  <c r="N46" i="1" s="1"/>
  <c r="G45" i="1"/>
  <c r="J45" i="1" s="1"/>
  <c r="N45" i="1" s="1"/>
  <c r="N47" i="1" l="1"/>
  <c r="O48" i="1" s="1"/>
  <c r="U47" i="1"/>
  <c r="U46" i="1"/>
  <c r="U48" i="1"/>
  <c r="O46" i="1"/>
  <c r="O47" i="1"/>
  <c r="G44" i="1"/>
  <c r="E55" i="2"/>
  <c r="D55" i="2"/>
  <c r="C55" i="2"/>
  <c r="B55" i="2"/>
  <c r="F48" i="2"/>
  <c r="I48" i="2" s="1"/>
  <c r="T44" i="2"/>
  <c r="R44" i="2"/>
  <c r="F44" i="2"/>
  <c r="I44" i="2" s="1"/>
  <c r="M44" i="2" s="1"/>
  <c r="R43" i="2"/>
  <c r="F43" i="2"/>
  <c r="I43" i="2" s="1"/>
  <c r="M43" i="2" s="1"/>
  <c r="R42" i="2"/>
  <c r="F42" i="2"/>
  <c r="I42" i="2" s="1"/>
  <c r="M42" i="2" s="1"/>
  <c r="R41" i="2"/>
  <c r="F41" i="2"/>
  <c r="I41" i="2" s="1"/>
  <c r="M41" i="2" s="1"/>
  <c r="N41" i="2" s="1"/>
  <c r="R40" i="2"/>
  <c r="F40" i="2"/>
  <c r="I40" i="2" s="1"/>
  <c r="M40" i="2" s="1"/>
  <c r="R39" i="2"/>
  <c r="F39" i="2"/>
  <c r="I39" i="2" s="1"/>
  <c r="M39" i="2" s="1"/>
  <c r="N39" i="2" s="1"/>
  <c r="T38" i="2"/>
  <c r="R38" i="2"/>
  <c r="F38" i="2"/>
  <c r="I38" i="2" s="1"/>
  <c r="M38" i="2" s="1"/>
  <c r="R37" i="2"/>
  <c r="F37" i="2"/>
  <c r="I37" i="2" s="1"/>
  <c r="M37" i="2" s="1"/>
  <c r="R36" i="2"/>
  <c r="F36" i="2"/>
  <c r="I36" i="2" s="1"/>
  <c r="M36" i="2" s="1"/>
  <c r="R35" i="2"/>
  <c r="F35" i="2"/>
  <c r="I35" i="2" s="1"/>
  <c r="M35" i="2" s="1"/>
  <c r="N35" i="2" s="1"/>
  <c r="T34" i="2"/>
  <c r="R34" i="2"/>
  <c r="F34" i="2"/>
  <c r="I34" i="2" s="1"/>
  <c r="M34" i="2" s="1"/>
  <c r="R33" i="2"/>
  <c r="F33" i="2"/>
  <c r="I33" i="2" s="1"/>
  <c r="M33" i="2" s="1"/>
  <c r="R32" i="2"/>
  <c r="F32" i="2"/>
  <c r="I32" i="2" s="1"/>
  <c r="M32" i="2" s="1"/>
  <c r="R31" i="2"/>
  <c r="F31" i="2"/>
  <c r="I31" i="2" s="1"/>
  <c r="M31" i="2" s="1"/>
  <c r="R30" i="2"/>
  <c r="F30" i="2"/>
  <c r="I30" i="2" s="1"/>
  <c r="M30" i="2" s="1"/>
  <c r="R29" i="2"/>
  <c r="F29" i="2"/>
  <c r="I29" i="2" s="1"/>
  <c r="M29" i="2" s="1"/>
  <c r="N29" i="2" s="1"/>
  <c r="T28" i="2"/>
  <c r="R28" i="2"/>
  <c r="F28" i="2"/>
  <c r="I28" i="2" s="1"/>
  <c r="M28" i="2" s="1"/>
  <c r="R27" i="2"/>
  <c r="F27" i="2"/>
  <c r="I27" i="2" s="1"/>
  <c r="M27" i="2" s="1"/>
  <c r="R26" i="2"/>
  <c r="F26" i="2"/>
  <c r="I26" i="2" s="1"/>
  <c r="M26" i="2" s="1"/>
  <c r="R25" i="2"/>
  <c r="F25" i="2"/>
  <c r="I25" i="2" s="1"/>
  <c r="M25" i="2" s="1"/>
  <c r="N25" i="2" s="1"/>
  <c r="R24" i="2"/>
  <c r="F24" i="2"/>
  <c r="I24" i="2" s="1"/>
  <c r="M24" i="2" s="1"/>
  <c r="R23" i="2"/>
  <c r="F23" i="2"/>
  <c r="I23" i="2" s="1"/>
  <c r="M23" i="2" s="1"/>
  <c r="N23" i="2" s="1"/>
  <c r="T22" i="2"/>
  <c r="R22" i="2"/>
  <c r="F22" i="2"/>
  <c r="I22" i="2" s="1"/>
  <c r="M22" i="2" s="1"/>
  <c r="R21" i="2"/>
  <c r="F21" i="2"/>
  <c r="I21" i="2" s="1"/>
  <c r="M21" i="2" s="1"/>
  <c r="R20" i="2"/>
  <c r="F20" i="2"/>
  <c r="I20" i="2" s="1"/>
  <c r="M20" i="2" s="1"/>
  <c r="R19" i="2"/>
  <c r="F19" i="2"/>
  <c r="I19" i="2" s="1"/>
  <c r="M19" i="2" s="1"/>
  <c r="N19" i="2" s="1"/>
  <c r="T18" i="2"/>
  <c r="R18" i="2"/>
  <c r="F18" i="2"/>
  <c r="I18" i="2" s="1"/>
  <c r="M18" i="2" s="1"/>
  <c r="R17" i="2"/>
  <c r="F17" i="2"/>
  <c r="I17" i="2" s="1"/>
  <c r="M17" i="2" s="1"/>
  <c r="R16" i="2"/>
  <c r="F16" i="2"/>
  <c r="I16" i="2" s="1"/>
  <c r="M16" i="2" s="1"/>
  <c r="R15" i="2"/>
  <c r="F15" i="2"/>
  <c r="I15" i="2" s="1"/>
  <c r="M15" i="2" s="1"/>
  <c r="R14" i="2"/>
  <c r="F14" i="2"/>
  <c r="I14" i="2" s="1"/>
  <c r="M14" i="2" s="1"/>
  <c r="R13" i="2"/>
  <c r="F13" i="2"/>
  <c r="I13" i="2" s="1"/>
  <c r="M13" i="2" s="1"/>
  <c r="N13" i="2" s="1"/>
  <c r="T12" i="2"/>
  <c r="R12" i="2"/>
  <c r="F12" i="2"/>
  <c r="I12" i="2" s="1"/>
  <c r="M12" i="2" s="1"/>
  <c r="R11" i="2"/>
  <c r="F11" i="2"/>
  <c r="I11" i="2" s="1"/>
  <c r="M11" i="2" s="1"/>
  <c r="R10" i="2"/>
  <c r="F10" i="2"/>
  <c r="I10" i="2" s="1"/>
  <c r="M10" i="2" s="1"/>
  <c r="R9" i="2"/>
  <c r="F9" i="2"/>
  <c r="I9" i="2" s="1"/>
  <c r="M9" i="2" s="1"/>
  <c r="N9" i="2" s="1"/>
  <c r="R8" i="2"/>
  <c r="F8" i="2"/>
  <c r="I8" i="2" s="1"/>
  <c r="M8" i="2" s="1"/>
  <c r="R7" i="2"/>
  <c r="F7" i="2"/>
  <c r="I7" i="2" s="1"/>
  <c r="M7" i="2" s="1"/>
  <c r="N7" i="2" s="1"/>
  <c r="T6" i="2"/>
  <c r="R6" i="2"/>
  <c r="F6" i="2"/>
  <c r="I6" i="2" s="1"/>
  <c r="M6" i="2" s="1"/>
  <c r="R5" i="2"/>
  <c r="F5" i="2"/>
  <c r="I5" i="2" s="1"/>
  <c r="M5" i="2" s="1"/>
  <c r="R4" i="2"/>
  <c r="F4" i="2"/>
  <c r="I4" i="2" s="1"/>
  <c r="M4" i="2" s="1"/>
  <c r="N4" i="2" s="1"/>
  <c r="T3" i="2"/>
  <c r="R3" i="2"/>
  <c r="S3" i="2" s="1"/>
  <c r="I3" i="2"/>
  <c r="M3" i="2" s="1"/>
  <c r="F3" i="2"/>
  <c r="U45" i="1"/>
  <c r="S44" i="1"/>
  <c r="J44" i="1"/>
  <c r="U44" i="1" s="1"/>
  <c r="S43" i="1"/>
  <c r="G43" i="1"/>
  <c r="J43" i="1" s="1"/>
  <c r="U43" i="1" s="1"/>
  <c r="S42" i="1"/>
  <c r="G42" i="1"/>
  <c r="J42" i="1" s="1"/>
  <c r="U42" i="1" s="1"/>
  <c r="S41" i="1"/>
  <c r="G41" i="1"/>
  <c r="J41" i="1" s="1"/>
  <c r="U41" i="1" s="1"/>
  <c r="S40" i="1"/>
  <c r="G40" i="1"/>
  <c r="J40" i="1" s="1"/>
  <c r="U40" i="1" s="1"/>
  <c r="S39" i="1"/>
  <c r="G39" i="1"/>
  <c r="J39" i="1" s="1"/>
  <c r="U39" i="1" s="1"/>
  <c r="S38" i="1"/>
  <c r="G38" i="1"/>
  <c r="J38" i="1" s="1"/>
  <c r="U38" i="1" s="1"/>
  <c r="S37" i="1"/>
  <c r="G37" i="1"/>
  <c r="J37" i="1" s="1"/>
  <c r="U37" i="1" s="1"/>
  <c r="S36" i="1"/>
  <c r="G36" i="1"/>
  <c r="J36" i="1" s="1"/>
  <c r="U36" i="1" s="1"/>
  <c r="S35" i="1"/>
  <c r="G35" i="1"/>
  <c r="J35" i="1" s="1"/>
  <c r="U35" i="1" s="1"/>
  <c r="S34" i="1"/>
  <c r="G34" i="1"/>
  <c r="J34" i="1" s="1"/>
  <c r="U34" i="1" s="1"/>
  <c r="S33" i="1"/>
  <c r="G33" i="1"/>
  <c r="J33" i="1" s="1"/>
  <c r="U33" i="1" s="1"/>
  <c r="S32" i="1"/>
  <c r="G32" i="1"/>
  <c r="J32" i="1" s="1"/>
  <c r="U32" i="1" s="1"/>
  <c r="S31" i="1"/>
  <c r="G31" i="1"/>
  <c r="J31" i="1" s="1"/>
  <c r="U31" i="1" s="1"/>
  <c r="S30" i="1"/>
  <c r="G30" i="1"/>
  <c r="J30" i="1" s="1"/>
  <c r="U30" i="1" s="1"/>
  <c r="S29" i="1"/>
  <c r="G29" i="1"/>
  <c r="J29" i="1" s="1"/>
  <c r="U29" i="1" s="1"/>
  <c r="S28" i="1"/>
  <c r="G28" i="1"/>
  <c r="J28" i="1" s="1"/>
  <c r="U28" i="1" s="1"/>
  <c r="S27" i="1"/>
  <c r="G27" i="1"/>
  <c r="J27" i="1" s="1"/>
  <c r="U27" i="1" s="1"/>
  <c r="S26" i="1"/>
  <c r="G26" i="1"/>
  <c r="J26" i="1" s="1"/>
  <c r="U26" i="1" s="1"/>
  <c r="S25" i="1"/>
  <c r="G25" i="1"/>
  <c r="J25" i="1" s="1"/>
  <c r="U25" i="1" s="1"/>
  <c r="S24" i="1"/>
  <c r="G24" i="1"/>
  <c r="J24" i="1" s="1"/>
  <c r="U24" i="1" s="1"/>
  <c r="S23" i="1"/>
  <c r="G23" i="1"/>
  <c r="J23" i="1" s="1"/>
  <c r="U23" i="1" s="1"/>
  <c r="S22" i="1"/>
  <c r="G22" i="1"/>
  <c r="J22" i="1" s="1"/>
  <c r="U22" i="1" s="1"/>
  <c r="S21" i="1"/>
  <c r="G21" i="1"/>
  <c r="J21" i="1" s="1"/>
  <c r="U21" i="1" s="1"/>
  <c r="S20" i="1"/>
  <c r="G20" i="1"/>
  <c r="J20" i="1" s="1"/>
  <c r="U20" i="1" s="1"/>
  <c r="S19" i="1"/>
  <c r="G19" i="1"/>
  <c r="J19" i="1" s="1"/>
  <c r="U19" i="1" s="1"/>
  <c r="S18" i="1"/>
  <c r="G18" i="1"/>
  <c r="J18" i="1" s="1"/>
  <c r="U18" i="1" s="1"/>
  <c r="S17" i="1"/>
  <c r="G17" i="1"/>
  <c r="J17" i="1" s="1"/>
  <c r="U17" i="1" s="1"/>
  <c r="S16" i="1"/>
  <c r="G16" i="1"/>
  <c r="J16" i="1" s="1"/>
  <c r="U16" i="1" s="1"/>
  <c r="S15" i="1"/>
  <c r="G15" i="1"/>
  <c r="J15" i="1" s="1"/>
  <c r="U15" i="1" s="1"/>
  <c r="S14" i="1"/>
  <c r="G14" i="1"/>
  <c r="J14" i="1" s="1"/>
  <c r="U14" i="1" s="1"/>
  <c r="S13" i="1"/>
  <c r="G13" i="1"/>
  <c r="J13" i="1" s="1"/>
  <c r="U13" i="1" s="1"/>
  <c r="S12" i="1"/>
  <c r="G12" i="1"/>
  <c r="J12" i="1" s="1"/>
  <c r="U12" i="1" s="1"/>
  <c r="S11" i="1"/>
  <c r="G11" i="1"/>
  <c r="J11" i="1" s="1"/>
  <c r="U11" i="1" s="1"/>
  <c r="S10" i="1"/>
  <c r="G10" i="1"/>
  <c r="J10" i="1" s="1"/>
  <c r="U10" i="1" s="1"/>
  <c r="S9" i="1"/>
  <c r="G9" i="1"/>
  <c r="J9" i="1" s="1"/>
  <c r="U9" i="1" s="1"/>
  <c r="S8" i="1"/>
  <c r="G8" i="1"/>
  <c r="J8" i="1" s="1"/>
  <c r="U8" i="1" s="1"/>
  <c r="S7" i="1"/>
  <c r="G7" i="1"/>
  <c r="J7" i="1" s="1"/>
  <c r="U7" i="1" s="1"/>
  <c r="S6" i="1"/>
  <c r="G6" i="1"/>
  <c r="J6" i="1" s="1"/>
  <c r="U6" i="1" s="1"/>
  <c r="S5" i="1"/>
  <c r="G5" i="1"/>
  <c r="J5" i="1" s="1"/>
  <c r="U5" i="1" s="1"/>
  <c r="S4" i="1"/>
  <c r="G4" i="1"/>
  <c r="J4" i="1" s="1"/>
  <c r="U4" i="1" s="1"/>
  <c r="S3" i="1"/>
  <c r="J3" i="1"/>
  <c r="U3" i="1" s="1"/>
  <c r="G3" i="1"/>
  <c r="N8" i="1" l="1"/>
  <c r="N21" i="1"/>
  <c r="N40" i="1"/>
  <c r="N37" i="1"/>
  <c r="G55" i="2"/>
  <c r="N17" i="1"/>
  <c r="N24" i="1"/>
  <c r="N32" i="1"/>
  <c r="N29" i="1"/>
  <c r="N17" i="2"/>
  <c r="T26" i="2"/>
  <c r="N11" i="2"/>
  <c r="T20" i="2"/>
  <c r="N27" i="2"/>
  <c r="T36" i="2"/>
  <c r="N43" i="2"/>
  <c r="T10" i="2"/>
  <c r="N5" i="2"/>
  <c r="T14" i="2"/>
  <c r="N21" i="2"/>
  <c r="T30" i="2"/>
  <c r="N37" i="2"/>
  <c r="T16" i="2"/>
  <c r="T32" i="2"/>
  <c r="N33" i="2"/>
  <c r="T42" i="2"/>
  <c r="T8" i="2"/>
  <c r="N15" i="2"/>
  <c r="T24" i="2"/>
  <c r="N31" i="2"/>
  <c r="T40" i="2"/>
  <c r="N20" i="1"/>
  <c r="N26" i="1"/>
  <c r="N42" i="1"/>
  <c r="O42" i="1" s="1"/>
  <c r="N12" i="1"/>
  <c r="N15" i="1"/>
  <c r="N18" i="1"/>
  <c r="N30" i="1"/>
  <c r="N6" i="1"/>
  <c r="N34" i="1"/>
  <c r="N19" i="1"/>
  <c r="N10" i="1"/>
  <c r="N16" i="1"/>
  <c r="N14" i="1"/>
  <c r="O15" i="1" s="1"/>
  <c r="N22" i="1"/>
  <c r="N38" i="1"/>
  <c r="U3" i="2"/>
  <c r="S4" i="2"/>
  <c r="N8" i="2"/>
  <c r="N10" i="2"/>
  <c r="N12" i="2"/>
  <c r="N14" i="2"/>
  <c r="N16" i="2"/>
  <c r="N18" i="2"/>
  <c r="N22" i="2"/>
  <c r="N24" i="2"/>
  <c r="N26" i="2"/>
  <c r="N28" i="2"/>
  <c r="N30" i="2"/>
  <c r="N32" i="2"/>
  <c r="N34" i="2"/>
  <c r="N36" i="2"/>
  <c r="N38" i="2"/>
  <c r="N40" i="2"/>
  <c r="N42" i="2"/>
  <c r="N44" i="2"/>
  <c r="T4" i="2"/>
  <c r="T5" i="2"/>
  <c r="T7" i="2"/>
  <c r="T9" i="2"/>
  <c r="T11" i="2"/>
  <c r="T13" i="2"/>
  <c r="T15" i="2"/>
  <c r="T17" i="2"/>
  <c r="T19" i="2"/>
  <c r="T21" i="2"/>
  <c r="T23" i="2"/>
  <c r="T25" i="2"/>
  <c r="T27" i="2"/>
  <c r="T29" i="2"/>
  <c r="T31" i="2"/>
  <c r="T33" i="2"/>
  <c r="T35" i="2"/>
  <c r="T37" i="2"/>
  <c r="T39" i="2"/>
  <c r="T41" i="2"/>
  <c r="T43" i="2"/>
  <c r="N6" i="2"/>
  <c r="N20" i="2"/>
  <c r="N4" i="1"/>
  <c r="O40" i="1"/>
  <c r="N27" i="1"/>
  <c r="N35" i="1"/>
  <c r="N43" i="1"/>
  <c r="N25" i="1"/>
  <c r="O25" i="1" s="1"/>
  <c r="N33" i="1"/>
  <c r="O33" i="1" s="1"/>
  <c r="N28" i="1"/>
  <c r="N36" i="1"/>
  <c r="O36" i="1" s="1"/>
  <c r="N23" i="1"/>
  <c r="O24" i="1" s="1"/>
  <c r="N31" i="1"/>
  <c r="N39" i="1"/>
  <c r="N41" i="1"/>
  <c r="N3" i="1"/>
  <c r="N44" i="1"/>
  <c r="N5" i="1"/>
  <c r="O6" i="1" s="1"/>
  <c r="N7" i="1"/>
  <c r="O7" i="1" s="1"/>
  <c r="N9" i="1"/>
  <c r="O9" i="1" s="1"/>
  <c r="N11" i="1"/>
  <c r="N13" i="1"/>
  <c r="T3" i="1"/>
  <c r="O21" i="1" l="1"/>
  <c r="O41" i="1"/>
  <c r="O38" i="1"/>
  <c r="O30" i="1"/>
  <c r="O13" i="1"/>
  <c r="O35" i="1"/>
  <c r="O22" i="1"/>
  <c r="O19" i="1"/>
  <c r="O27" i="1"/>
  <c r="O44" i="1"/>
  <c r="O45" i="1"/>
  <c r="O17" i="1"/>
  <c r="O18" i="1"/>
  <c r="O39" i="1"/>
  <c r="O43" i="1"/>
  <c r="O28" i="1"/>
  <c r="O11" i="1"/>
  <c r="O37" i="1"/>
  <c r="O26" i="1"/>
  <c r="O20" i="1"/>
  <c r="O8" i="1"/>
  <c r="O31" i="1"/>
  <c r="O16" i="1"/>
  <c r="O23" i="1"/>
  <c r="S5" i="2"/>
  <c r="U4" i="2"/>
  <c r="O32" i="1"/>
  <c r="O34" i="1"/>
  <c r="T4" i="1"/>
  <c r="V3" i="1"/>
  <c r="O10" i="1"/>
  <c r="O14" i="1"/>
  <c r="O4" i="1"/>
  <c r="O29" i="1"/>
  <c r="O5" i="1"/>
  <c r="O12" i="1"/>
  <c r="S6" i="2" l="1"/>
  <c r="U5" i="2"/>
  <c r="T5" i="1"/>
  <c r="V4" i="1"/>
  <c r="U6" i="2" l="1"/>
  <c r="S7" i="2"/>
  <c r="T6" i="1"/>
  <c r="V5" i="1"/>
  <c r="U7" i="2" l="1"/>
  <c r="S8" i="2"/>
  <c r="V6" i="1"/>
  <c r="T7" i="1"/>
  <c r="U8" i="2" l="1"/>
  <c r="S9" i="2"/>
  <c r="V7" i="1"/>
  <c r="T8" i="1"/>
  <c r="U9" i="2" l="1"/>
  <c r="S10" i="2"/>
  <c r="V8" i="1"/>
  <c r="T9" i="1"/>
  <c r="U10" i="2" l="1"/>
  <c r="S11" i="2"/>
  <c r="V9" i="1"/>
  <c r="T10" i="1"/>
  <c r="U11" i="2" l="1"/>
  <c r="S12" i="2"/>
  <c r="V10" i="1"/>
  <c r="T11" i="1"/>
  <c r="U12" i="2" l="1"/>
  <c r="S13" i="2"/>
  <c r="V11" i="1"/>
  <c r="T12" i="1"/>
  <c r="U13" i="2" l="1"/>
  <c r="S14" i="2"/>
  <c r="V12" i="1"/>
  <c r="T13" i="1"/>
  <c r="U14" i="2" l="1"/>
  <c r="S15" i="2"/>
  <c r="V13" i="1"/>
  <c r="T14" i="1"/>
  <c r="U15" i="2" l="1"/>
  <c r="S16" i="2"/>
  <c r="V14" i="1"/>
  <c r="T15" i="1"/>
  <c r="U16" i="2" l="1"/>
  <c r="S17" i="2"/>
  <c r="V15" i="1"/>
  <c r="T16" i="1"/>
  <c r="U17" i="2" l="1"/>
  <c r="S18" i="2"/>
  <c r="V16" i="1"/>
  <c r="T17" i="1"/>
  <c r="U18" i="2" l="1"/>
  <c r="S19" i="2"/>
  <c r="V17" i="1"/>
  <c r="T18" i="1"/>
  <c r="U19" i="2" l="1"/>
  <c r="S20" i="2"/>
  <c r="V18" i="1"/>
  <c r="T19" i="1"/>
  <c r="U20" i="2" l="1"/>
  <c r="S21" i="2"/>
  <c r="V19" i="1"/>
  <c r="T20" i="1"/>
  <c r="U21" i="2" l="1"/>
  <c r="S22" i="2"/>
  <c r="V20" i="1"/>
  <c r="T21" i="1"/>
  <c r="U22" i="2" l="1"/>
  <c r="S23" i="2"/>
  <c r="V21" i="1"/>
  <c r="T22" i="1"/>
  <c r="U23" i="2" l="1"/>
  <c r="S24" i="2"/>
  <c r="V22" i="1"/>
  <c r="T23" i="1"/>
  <c r="U24" i="2" l="1"/>
  <c r="S25" i="2"/>
  <c r="V23" i="1"/>
  <c r="T24" i="1"/>
  <c r="U25" i="2" l="1"/>
  <c r="S26" i="2"/>
  <c r="V24" i="1"/>
  <c r="T25" i="1"/>
  <c r="U26" i="2" l="1"/>
  <c r="S27" i="2"/>
  <c r="V25" i="1"/>
  <c r="T26" i="1"/>
  <c r="V26" i="1" s="1"/>
  <c r="U27" i="2" l="1"/>
  <c r="S28" i="2"/>
  <c r="T27" i="1"/>
  <c r="U28" i="2" l="1"/>
  <c r="S29" i="2"/>
  <c r="V27" i="1"/>
  <c r="T28" i="1"/>
  <c r="U29" i="2" l="1"/>
  <c r="S30" i="2"/>
  <c r="V28" i="1"/>
  <c r="T29" i="1"/>
  <c r="U30" i="2" l="1"/>
  <c r="S31" i="2"/>
  <c r="V29" i="1"/>
  <c r="T30" i="1"/>
  <c r="U31" i="2" l="1"/>
  <c r="S32" i="2"/>
  <c r="V30" i="1"/>
  <c r="T31" i="1"/>
  <c r="U32" i="2" l="1"/>
  <c r="S33" i="2"/>
  <c r="V31" i="1"/>
  <c r="T32" i="1"/>
  <c r="U33" i="2" l="1"/>
  <c r="S34" i="2"/>
  <c r="V32" i="1"/>
  <c r="T33" i="1"/>
  <c r="U34" i="2" l="1"/>
  <c r="S35" i="2"/>
  <c r="V33" i="1"/>
  <c r="T34" i="1"/>
  <c r="U35" i="2" l="1"/>
  <c r="S36" i="2"/>
  <c r="V34" i="1"/>
  <c r="T35" i="1"/>
  <c r="U36" i="2" l="1"/>
  <c r="S37" i="2"/>
  <c r="V35" i="1"/>
  <c r="T36" i="1"/>
  <c r="U37" i="2" l="1"/>
  <c r="S38" i="2"/>
  <c r="V36" i="1"/>
  <c r="T37" i="1"/>
  <c r="U38" i="2" l="1"/>
  <c r="S39" i="2"/>
  <c r="V37" i="1"/>
  <c r="T38" i="1"/>
  <c r="U39" i="2" l="1"/>
  <c r="S40" i="2"/>
  <c r="V38" i="1"/>
  <c r="T39" i="1"/>
  <c r="U40" i="2" l="1"/>
  <c r="S41" i="2"/>
  <c r="V39" i="1"/>
  <c r="T40" i="1"/>
  <c r="U41" i="2" l="1"/>
  <c r="S42" i="2"/>
  <c r="V40" i="1"/>
  <c r="T41" i="1"/>
  <c r="U42" i="2" l="1"/>
  <c r="S43" i="2"/>
  <c r="V41" i="1"/>
  <c r="T42" i="1"/>
  <c r="U43" i="2" l="1"/>
  <c r="S44" i="2"/>
  <c r="V42" i="1"/>
  <c r="T43" i="1"/>
  <c r="U44" i="2" l="1"/>
  <c r="V43" i="1"/>
  <c r="T44" i="1"/>
  <c r="V44" i="1" l="1"/>
  <c r="T45" i="1"/>
  <c r="V45" i="1" l="1"/>
  <c r="T46" i="1"/>
  <c r="V46" i="1" l="1"/>
  <c r="T47" i="1"/>
  <c r="V47" i="1" l="1"/>
  <c r="T48" i="1"/>
  <c r="V48" i="1" s="1"/>
</calcChain>
</file>

<file path=xl/comments1.xml><?xml version="1.0" encoding="utf-8"?>
<comments xmlns="http://schemas.openxmlformats.org/spreadsheetml/2006/main">
  <authors>
    <author>TSOKDBA</author>
  </authors>
  <commentLis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TSOKDBA:</t>
        </r>
        <r>
          <rPr>
            <sz val="9"/>
            <color indexed="81"/>
            <rFont val="ＭＳ Ｐゴシック"/>
            <family val="3"/>
            <charset val="128"/>
          </rPr>
          <t xml:space="preserve">
4号機は濃度が低いので除く。</t>
        </r>
      </text>
    </comment>
  </commentList>
</comments>
</file>

<file path=xl/comments2.xml><?xml version="1.0" encoding="utf-8"?>
<comments xmlns="http://schemas.openxmlformats.org/spreadsheetml/2006/main">
  <authors>
    <author>TSOKDBA</author>
  </authors>
  <commentList>
    <comment ref="T2" authorId="0">
      <text>
        <r>
          <rPr>
            <b/>
            <sz val="9"/>
            <color indexed="81"/>
            <rFont val="ＭＳ Ｐゴシック"/>
            <family val="3"/>
            <charset val="128"/>
          </rPr>
          <t>TSOKDBA:</t>
        </r>
        <r>
          <rPr>
            <sz val="9"/>
            <color indexed="81"/>
            <rFont val="ＭＳ Ｐゴシック"/>
            <family val="3"/>
            <charset val="128"/>
          </rPr>
          <t xml:space="preserve">
4号機は濃度が低いので除く。</t>
        </r>
      </text>
    </comment>
  </commentList>
</comments>
</file>

<file path=xl/sharedStrings.xml><?xml version="1.0" encoding="utf-8"?>
<sst xmlns="http://schemas.openxmlformats.org/spreadsheetml/2006/main" count="49" uniqueCount="27">
  <si>
    <t>増加分</t>
    <rPh sb="0" eb="3">
      <t>ゾウカブン</t>
    </rPh>
    <phoneticPr fontId="1"/>
  </si>
  <si>
    <t>1号機</t>
    <rPh sb="1" eb="3">
      <t>ゴウキ</t>
    </rPh>
    <phoneticPr fontId="1"/>
  </si>
  <si>
    <t>2号機</t>
    <rPh sb="1" eb="3">
      <t>ゴウキ</t>
    </rPh>
    <phoneticPr fontId="1"/>
  </si>
  <si>
    <t>3号機</t>
    <rPh sb="1" eb="3">
      <t>ゴウキ</t>
    </rPh>
    <phoneticPr fontId="1"/>
  </si>
  <si>
    <t>4号機</t>
    <rPh sb="1" eb="3">
      <t>ゴウキ</t>
    </rPh>
    <phoneticPr fontId="1"/>
  </si>
  <si>
    <t>合計</t>
    <rPh sb="0" eb="2">
      <t>ゴウケイ</t>
    </rPh>
    <phoneticPr fontId="1"/>
  </si>
  <si>
    <t>プロセス主建屋</t>
    <rPh sb="4" eb="5">
      <t>シュ</t>
    </rPh>
    <rPh sb="5" eb="7">
      <t>タテヤ</t>
    </rPh>
    <phoneticPr fontId="1"/>
  </si>
  <si>
    <t>高温焼却建屋</t>
    <rPh sb="0" eb="2">
      <t>コウオン</t>
    </rPh>
    <rPh sb="2" eb="4">
      <t>ショウキャク</t>
    </rPh>
    <rPh sb="4" eb="6">
      <t>タテヤ</t>
    </rPh>
    <phoneticPr fontId="1"/>
  </si>
  <si>
    <t>全建屋合計</t>
    <rPh sb="0" eb="1">
      <t>ゼン</t>
    </rPh>
    <rPh sb="1" eb="3">
      <t>タテヤ</t>
    </rPh>
    <rPh sb="3" eb="5">
      <t>ゴウケイ</t>
    </rPh>
    <phoneticPr fontId="1"/>
  </si>
  <si>
    <t>濃縮廃液貯槽</t>
    <rPh sb="0" eb="2">
      <t>ノウシュク</t>
    </rPh>
    <rPh sb="2" eb="4">
      <t>ハイエキ</t>
    </rPh>
    <rPh sb="4" eb="6">
      <t>チョソウ</t>
    </rPh>
    <phoneticPr fontId="1"/>
  </si>
  <si>
    <t>濃縮塩水受タンク</t>
    <rPh sb="0" eb="2">
      <t>ノウシュク</t>
    </rPh>
    <rPh sb="2" eb="4">
      <t>エンスイ</t>
    </rPh>
    <rPh sb="4" eb="5">
      <t>ウ</t>
    </rPh>
    <phoneticPr fontId="1"/>
  </si>
  <si>
    <t>淡水受タンク</t>
    <rPh sb="0" eb="2">
      <t>タンスイ</t>
    </rPh>
    <rPh sb="2" eb="3">
      <t>ウ</t>
    </rPh>
    <phoneticPr fontId="1"/>
  </si>
  <si>
    <t>全合計</t>
    <rPh sb="0" eb="1">
      <t>ゼン</t>
    </rPh>
    <rPh sb="1" eb="3">
      <t>ゴウケイ</t>
    </rPh>
    <phoneticPr fontId="1"/>
  </si>
  <si>
    <t>増加分＝地下水</t>
    <rPh sb="0" eb="3">
      <t>ゾウカブン</t>
    </rPh>
    <rPh sb="4" eb="7">
      <t>チカスイ</t>
    </rPh>
    <phoneticPr fontId="1"/>
  </si>
  <si>
    <t>処理量</t>
    <rPh sb="0" eb="3">
      <t>ショリリョウ</t>
    </rPh>
    <phoneticPr fontId="1"/>
  </si>
  <si>
    <t>集中RW濃度(Cs134)</t>
    <rPh sb="0" eb="2">
      <t>シュウチュウ</t>
    </rPh>
    <rPh sb="4" eb="6">
      <t>ノウド</t>
    </rPh>
    <phoneticPr fontId="1"/>
  </si>
  <si>
    <t>集中RW濃度(Cs137)</t>
    <rPh sb="0" eb="2">
      <t>シュウチュウ</t>
    </rPh>
    <rPh sb="4" eb="6">
      <t>ノウド</t>
    </rPh>
    <phoneticPr fontId="1"/>
  </si>
  <si>
    <t>処理放射能(Cs137)</t>
    <rPh sb="0" eb="2">
      <t>ショリ</t>
    </rPh>
    <rPh sb="2" eb="5">
      <t>ホウシャノウ</t>
    </rPh>
    <phoneticPr fontId="1"/>
  </si>
  <si>
    <t>累積処理放射能</t>
    <rPh sb="0" eb="2">
      <t>ルイセキ</t>
    </rPh>
    <rPh sb="2" eb="4">
      <t>ショリ</t>
    </rPh>
    <rPh sb="4" eb="7">
      <t>ホウシャノウ</t>
    </rPh>
    <phoneticPr fontId="1"/>
  </si>
  <si>
    <t>残放射能(Cs137)</t>
    <rPh sb="0" eb="1">
      <t>ノコ</t>
    </rPh>
    <rPh sb="1" eb="4">
      <t>ホウシャノウ</t>
    </rPh>
    <phoneticPr fontId="1"/>
  </si>
  <si>
    <t>照合</t>
    <rPh sb="0" eb="2">
      <t>ショウゴウ</t>
    </rPh>
    <phoneticPr fontId="1"/>
  </si>
  <si>
    <t>廃スラッジ</t>
    <rPh sb="0" eb="1">
      <t>ハイ</t>
    </rPh>
    <phoneticPr fontId="1"/>
  </si>
  <si>
    <t>注水量</t>
    <rPh sb="0" eb="3">
      <t>チュウスイリョウ</t>
    </rPh>
    <phoneticPr fontId="1"/>
  </si>
  <si>
    <t>ろ過水注水量</t>
    <rPh sb="1" eb="3">
      <t>カスイ</t>
    </rPh>
    <rPh sb="3" eb="6">
      <t>チュウスイリョウ</t>
    </rPh>
    <phoneticPr fontId="1"/>
  </si>
  <si>
    <t>累積処理放射能（Cs137)</t>
    <rPh sb="0" eb="2">
      <t>ルイセキ</t>
    </rPh>
    <rPh sb="2" eb="4">
      <t>ショリ</t>
    </rPh>
    <rPh sb="4" eb="7">
      <t>ホウシャノウ</t>
    </rPh>
    <phoneticPr fontId="1"/>
  </si>
  <si>
    <t>合計値（Cs137)</t>
    <rPh sb="0" eb="2">
      <t>ゴウケイ</t>
    </rPh>
    <rPh sb="2" eb="3">
      <t>チ</t>
    </rPh>
    <phoneticPr fontId="1"/>
  </si>
  <si>
    <t>報告回数</t>
    <rPh sb="0" eb="2">
      <t>ホウコク</t>
    </rPh>
    <rPh sb="2" eb="4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</si>
</sst>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56" fontId="0" fillId="0" borderId="0" xfId="0" applyNumberFormat="1">
      <alignment vertical="center"/>
    </xf>
    <xf numFmtId="11" fontId="0" fillId="0" borderId="0" xfId="0" applyNumberFormat="1">
      <alignment vertical="center"/>
    </xf>
    <xf numFmtId="11" fontId="0" fillId="0" borderId="0" xfId="0" applyNumberFormat="1" applyBorder="1">
      <alignment vertical="center"/>
    </xf>
    <xf numFmtId="11" fontId="0" fillId="0" borderId="0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放射能汚染水の総量推移と地下水流入</a:t>
            </a:r>
          </a:p>
        </c:rich>
      </c:tx>
      <c:layout>
        <c:manualLayout>
          <c:xMode val="edge"/>
          <c:yMode val="edge"/>
          <c:x val="0.22725067486222342"/>
          <c:y val="3.91271632806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32174103237096"/>
          <c:y val="0.15831892031758568"/>
          <c:w val="0.74150376502082538"/>
          <c:h val="0.6761450454923061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循環水システム!$P$2</c:f>
              <c:strCache>
                <c:ptCount val="1"/>
                <c:pt idx="0">
                  <c:v>処理量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循環水システム!$B$3:$B$48</c:f>
              <c:numCache>
                <c:formatCode>m"月"d"日"</c:formatCode>
                <c:ptCount val="46"/>
                <c:pt idx="0">
                  <c:v>40722</c:v>
                </c:pt>
                <c:pt idx="1">
                  <c:v>40729</c:v>
                </c:pt>
                <c:pt idx="2">
                  <c:v>40736</c:v>
                </c:pt>
                <c:pt idx="3">
                  <c:v>40743</c:v>
                </c:pt>
                <c:pt idx="4">
                  <c:v>40750</c:v>
                </c:pt>
                <c:pt idx="5">
                  <c:v>40757</c:v>
                </c:pt>
                <c:pt idx="6">
                  <c:v>40764</c:v>
                </c:pt>
                <c:pt idx="7">
                  <c:v>40771</c:v>
                </c:pt>
                <c:pt idx="8">
                  <c:v>40778</c:v>
                </c:pt>
                <c:pt idx="9">
                  <c:v>40785</c:v>
                </c:pt>
                <c:pt idx="10">
                  <c:v>40792</c:v>
                </c:pt>
                <c:pt idx="11">
                  <c:v>40799</c:v>
                </c:pt>
                <c:pt idx="12">
                  <c:v>40806</c:v>
                </c:pt>
                <c:pt idx="13">
                  <c:v>40813</c:v>
                </c:pt>
                <c:pt idx="14">
                  <c:v>40820</c:v>
                </c:pt>
                <c:pt idx="15">
                  <c:v>40827</c:v>
                </c:pt>
                <c:pt idx="16">
                  <c:v>40834</c:v>
                </c:pt>
                <c:pt idx="17">
                  <c:v>40841</c:v>
                </c:pt>
                <c:pt idx="18">
                  <c:v>40848</c:v>
                </c:pt>
                <c:pt idx="19">
                  <c:v>40855</c:v>
                </c:pt>
                <c:pt idx="20">
                  <c:v>40862</c:v>
                </c:pt>
                <c:pt idx="21">
                  <c:v>40869</c:v>
                </c:pt>
                <c:pt idx="22">
                  <c:v>40876</c:v>
                </c:pt>
                <c:pt idx="23">
                  <c:v>40883</c:v>
                </c:pt>
                <c:pt idx="24">
                  <c:v>40890</c:v>
                </c:pt>
                <c:pt idx="25">
                  <c:v>40897</c:v>
                </c:pt>
                <c:pt idx="26">
                  <c:v>40904</c:v>
                </c:pt>
                <c:pt idx="27">
                  <c:v>40911</c:v>
                </c:pt>
                <c:pt idx="28">
                  <c:v>40918</c:v>
                </c:pt>
                <c:pt idx="29">
                  <c:v>40925</c:v>
                </c:pt>
                <c:pt idx="30">
                  <c:v>40932</c:v>
                </c:pt>
                <c:pt idx="31">
                  <c:v>40939</c:v>
                </c:pt>
                <c:pt idx="32">
                  <c:v>40946</c:v>
                </c:pt>
                <c:pt idx="33">
                  <c:v>40953</c:v>
                </c:pt>
                <c:pt idx="34">
                  <c:v>40960</c:v>
                </c:pt>
                <c:pt idx="35">
                  <c:v>40967</c:v>
                </c:pt>
                <c:pt idx="36">
                  <c:v>40974</c:v>
                </c:pt>
                <c:pt idx="37">
                  <c:v>40981</c:v>
                </c:pt>
                <c:pt idx="38">
                  <c:v>40988</c:v>
                </c:pt>
                <c:pt idx="39">
                  <c:v>40995</c:v>
                </c:pt>
                <c:pt idx="40">
                  <c:v>41002</c:v>
                </c:pt>
                <c:pt idx="41">
                  <c:v>41009</c:v>
                </c:pt>
                <c:pt idx="42">
                  <c:v>41016</c:v>
                </c:pt>
                <c:pt idx="43">
                  <c:v>41023</c:v>
                </c:pt>
                <c:pt idx="44">
                  <c:v>41030</c:v>
                </c:pt>
                <c:pt idx="45">
                  <c:v>41037</c:v>
                </c:pt>
              </c:numCache>
            </c:numRef>
          </c:cat>
          <c:val>
            <c:numRef>
              <c:f>循環水システム!$P$3:$P$48</c:f>
              <c:numCache>
                <c:formatCode>General</c:formatCode>
                <c:ptCount val="46"/>
                <c:pt idx="0">
                  <c:v>7230</c:v>
                </c:pt>
                <c:pt idx="1">
                  <c:v>6380</c:v>
                </c:pt>
                <c:pt idx="2">
                  <c:v>6130</c:v>
                </c:pt>
                <c:pt idx="3">
                  <c:v>4510</c:v>
                </c:pt>
                <c:pt idx="4">
                  <c:v>4870</c:v>
                </c:pt>
                <c:pt idx="5">
                  <c:v>6190</c:v>
                </c:pt>
                <c:pt idx="6">
                  <c:v>6500</c:v>
                </c:pt>
                <c:pt idx="7">
                  <c:v>7420</c:v>
                </c:pt>
                <c:pt idx="8">
                  <c:v>6780</c:v>
                </c:pt>
                <c:pt idx="9">
                  <c:v>10970</c:v>
                </c:pt>
                <c:pt idx="10">
                  <c:v>11450</c:v>
                </c:pt>
                <c:pt idx="11">
                  <c:v>10870</c:v>
                </c:pt>
                <c:pt idx="12">
                  <c:v>7730</c:v>
                </c:pt>
                <c:pt idx="13">
                  <c:v>8160</c:v>
                </c:pt>
                <c:pt idx="14">
                  <c:v>9610</c:v>
                </c:pt>
                <c:pt idx="15">
                  <c:v>9440</c:v>
                </c:pt>
                <c:pt idx="16">
                  <c:v>9860</c:v>
                </c:pt>
                <c:pt idx="17">
                  <c:v>5920</c:v>
                </c:pt>
                <c:pt idx="18">
                  <c:v>7340</c:v>
                </c:pt>
                <c:pt idx="19">
                  <c:v>7440</c:v>
                </c:pt>
                <c:pt idx="20">
                  <c:v>6910</c:v>
                </c:pt>
                <c:pt idx="21">
                  <c:v>6740</c:v>
                </c:pt>
                <c:pt idx="22">
                  <c:v>6690</c:v>
                </c:pt>
                <c:pt idx="23">
                  <c:v>7520</c:v>
                </c:pt>
                <c:pt idx="24">
                  <c:v>6680</c:v>
                </c:pt>
                <c:pt idx="25">
                  <c:v>2740</c:v>
                </c:pt>
                <c:pt idx="26">
                  <c:v>30</c:v>
                </c:pt>
                <c:pt idx="27">
                  <c:v>3750</c:v>
                </c:pt>
                <c:pt idx="28">
                  <c:v>3980</c:v>
                </c:pt>
                <c:pt idx="29">
                  <c:v>7490</c:v>
                </c:pt>
                <c:pt idx="30">
                  <c:v>7890</c:v>
                </c:pt>
                <c:pt idx="31">
                  <c:v>7540</c:v>
                </c:pt>
                <c:pt idx="32">
                  <c:v>8020</c:v>
                </c:pt>
                <c:pt idx="33">
                  <c:v>8020</c:v>
                </c:pt>
                <c:pt idx="34">
                  <c:v>8010</c:v>
                </c:pt>
                <c:pt idx="35">
                  <c:v>7180</c:v>
                </c:pt>
                <c:pt idx="36">
                  <c:v>3110</c:v>
                </c:pt>
                <c:pt idx="37">
                  <c:v>2480</c:v>
                </c:pt>
                <c:pt idx="38">
                  <c:v>8220</c:v>
                </c:pt>
                <c:pt idx="39">
                  <c:v>9410</c:v>
                </c:pt>
                <c:pt idx="40">
                  <c:v>8220</c:v>
                </c:pt>
                <c:pt idx="41">
                  <c:v>4570</c:v>
                </c:pt>
                <c:pt idx="42">
                  <c:v>9560</c:v>
                </c:pt>
                <c:pt idx="43">
                  <c:v>9060</c:v>
                </c:pt>
                <c:pt idx="44">
                  <c:v>7360</c:v>
                </c:pt>
                <c:pt idx="45">
                  <c:v>6710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7"/>
        <c:axId val="134809856"/>
        <c:axId val="137129984"/>
      </c:barChart>
      <c:lineChart>
        <c:grouping val="standard"/>
        <c:varyColors val="0"/>
        <c:ser>
          <c:idx val="0"/>
          <c:order val="0"/>
          <c:tx>
            <c:strRef>
              <c:f>循環水システム!$N$2</c:f>
              <c:strCache>
                <c:ptCount val="1"/>
                <c:pt idx="0">
                  <c:v>全合計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cat>
            <c:numRef>
              <c:f>循環水システム!$B$3:$B$48</c:f>
              <c:numCache>
                <c:formatCode>m"月"d"日"</c:formatCode>
                <c:ptCount val="46"/>
                <c:pt idx="0">
                  <c:v>40722</c:v>
                </c:pt>
                <c:pt idx="1">
                  <c:v>40729</c:v>
                </c:pt>
                <c:pt idx="2">
                  <c:v>40736</c:v>
                </c:pt>
                <c:pt idx="3">
                  <c:v>40743</c:v>
                </c:pt>
                <c:pt idx="4">
                  <c:v>40750</c:v>
                </c:pt>
                <c:pt idx="5">
                  <c:v>40757</c:v>
                </c:pt>
                <c:pt idx="6">
                  <c:v>40764</c:v>
                </c:pt>
                <c:pt idx="7">
                  <c:v>40771</c:v>
                </c:pt>
                <c:pt idx="8">
                  <c:v>40778</c:v>
                </c:pt>
                <c:pt idx="9">
                  <c:v>40785</c:v>
                </c:pt>
                <c:pt idx="10">
                  <c:v>40792</c:v>
                </c:pt>
                <c:pt idx="11">
                  <c:v>40799</c:v>
                </c:pt>
                <c:pt idx="12">
                  <c:v>40806</c:v>
                </c:pt>
                <c:pt idx="13">
                  <c:v>40813</c:v>
                </c:pt>
                <c:pt idx="14">
                  <c:v>40820</c:v>
                </c:pt>
                <c:pt idx="15">
                  <c:v>40827</c:v>
                </c:pt>
                <c:pt idx="16">
                  <c:v>40834</c:v>
                </c:pt>
                <c:pt idx="17">
                  <c:v>40841</c:v>
                </c:pt>
                <c:pt idx="18">
                  <c:v>40848</c:v>
                </c:pt>
                <c:pt idx="19">
                  <c:v>40855</c:v>
                </c:pt>
                <c:pt idx="20">
                  <c:v>40862</c:v>
                </c:pt>
                <c:pt idx="21">
                  <c:v>40869</c:v>
                </c:pt>
                <c:pt idx="22">
                  <c:v>40876</c:v>
                </c:pt>
                <c:pt idx="23">
                  <c:v>40883</c:v>
                </c:pt>
                <c:pt idx="24">
                  <c:v>40890</c:v>
                </c:pt>
                <c:pt idx="25">
                  <c:v>40897</c:v>
                </c:pt>
                <c:pt idx="26">
                  <c:v>40904</c:v>
                </c:pt>
                <c:pt idx="27">
                  <c:v>40911</c:v>
                </c:pt>
                <c:pt idx="28">
                  <c:v>40918</c:v>
                </c:pt>
                <c:pt idx="29">
                  <c:v>40925</c:v>
                </c:pt>
                <c:pt idx="30">
                  <c:v>40932</c:v>
                </c:pt>
                <c:pt idx="31">
                  <c:v>40939</c:v>
                </c:pt>
                <c:pt idx="32">
                  <c:v>40946</c:v>
                </c:pt>
                <c:pt idx="33">
                  <c:v>40953</c:v>
                </c:pt>
                <c:pt idx="34">
                  <c:v>40960</c:v>
                </c:pt>
                <c:pt idx="35">
                  <c:v>40967</c:v>
                </c:pt>
                <c:pt idx="36">
                  <c:v>40974</c:v>
                </c:pt>
                <c:pt idx="37">
                  <c:v>40981</c:v>
                </c:pt>
                <c:pt idx="38">
                  <c:v>40988</c:v>
                </c:pt>
                <c:pt idx="39">
                  <c:v>40995</c:v>
                </c:pt>
                <c:pt idx="40">
                  <c:v>41002</c:v>
                </c:pt>
                <c:pt idx="41">
                  <c:v>41009</c:v>
                </c:pt>
                <c:pt idx="42">
                  <c:v>41016</c:v>
                </c:pt>
                <c:pt idx="43">
                  <c:v>41023</c:v>
                </c:pt>
                <c:pt idx="44">
                  <c:v>41030</c:v>
                </c:pt>
                <c:pt idx="45">
                  <c:v>41037</c:v>
                </c:pt>
              </c:numCache>
            </c:numRef>
          </c:cat>
          <c:val>
            <c:numRef>
              <c:f>循環水システム!$N$3:$N$48</c:f>
              <c:numCache>
                <c:formatCode>General</c:formatCode>
                <c:ptCount val="46"/>
                <c:pt idx="0">
                  <c:v>126991</c:v>
                </c:pt>
                <c:pt idx="1">
                  <c:v>131274</c:v>
                </c:pt>
                <c:pt idx="2">
                  <c:v>134031</c:v>
                </c:pt>
                <c:pt idx="3">
                  <c:v>133585</c:v>
                </c:pt>
                <c:pt idx="4">
                  <c:v>138457</c:v>
                </c:pt>
                <c:pt idx="5">
                  <c:v>143022</c:v>
                </c:pt>
                <c:pt idx="6">
                  <c:v>145321</c:v>
                </c:pt>
                <c:pt idx="7">
                  <c:v>149201</c:v>
                </c:pt>
                <c:pt idx="8">
                  <c:v>150776</c:v>
                </c:pt>
                <c:pt idx="9">
                  <c:v>152919</c:v>
                </c:pt>
                <c:pt idx="10">
                  <c:v>156942</c:v>
                </c:pt>
                <c:pt idx="11">
                  <c:v>157585</c:v>
                </c:pt>
                <c:pt idx="12">
                  <c:v>158438</c:v>
                </c:pt>
                <c:pt idx="13">
                  <c:v>165650</c:v>
                </c:pt>
                <c:pt idx="14">
                  <c:v>168627</c:v>
                </c:pt>
                <c:pt idx="15">
                  <c:v>173559</c:v>
                </c:pt>
                <c:pt idx="16">
                  <c:v>174839</c:v>
                </c:pt>
                <c:pt idx="17">
                  <c:v>176943</c:v>
                </c:pt>
                <c:pt idx="18">
                  <c:v>180234</c:v>
                </c:pt>
                <c:pt idx="19">
                  <c:v>179452</c:v>
                </c:pt>
                <c:pt idx="20">
                  <c:v>182630</c:v>
                </c:pt>
                <c:pt idx="21">
                  <c:v>182917</c:v>
                </c:pt>
                <c:pt idx="22">
                  <c:v>186174</c:v>
                </c:pt>
                <c:pt idx="23">
                  <c:v>189989</c:v>
                </c:pt>
                <c:pt idx="24">
                  <c:v>192481</c:v>
                </c:pt>
                <c:pt idx="25">
                  <c:v>193181</c:v>
                </c:pt>
                <c:pt idx="26">
                  <c:v>196204</c:v>
                </c:pt>
                <c:pt idx="27">
                  <c:v>196823</c:v>
                </c:pt>
                <c:pt idx="28">
                  <c:v>198953</c:v>
                </c:pt>
                <c:pt idx="29">
                  <c:v>200099</c:v>
                </c:pt>
                <c:pt idx="30">
                  <c:v>201639</c:v>
                </c:pt>
                <c:pt idx="31">
                  <c:v>204066</c:v>
                </c:pt>
                <c:pt idx="32">
                  <c:v>206133</c:v>
                </c:pt>
                <c:pt idx="33">
                  <c:v>207554</c:v>
                </c:pt>
                <c:pt idx="34">
                  <c:v>209774</c:v>
                </c:pt>
                <c:pt idx="35">
                  <c:v>212854</c:v>
                </c:pt>
                <c:pt idx="36">
                  <c:v>218141</c:v>
                </c:pt>
                <c:pt idx="37">
                  <c:v>222245</c:v>
                </c:pt>
                <c:pt idx="38">
                  <c:v>223755</c:v>
                </c:pt>
                <c:pt idx="39">
                  <c:v>225776</c:v>
                </c:pt>
                <c:pt idx="40">
                  <c:v>230611</c:v>
                </c:pt>
                <c:pt idx="41">
                  <c:v>234189</c:v>
                </c:pt>
                <c:pt idx="42">
                  <c:v>236802</c:v>
                </c:pt>
                <c:pt idx="43">
                  <c:v>239548</c:v>
                </c:pt>
                <c:pt idx="44">
                  <c:v>242078</c:v>
                </c:pt>
                <c:pt idx="45">
                  <c:v>245839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09856"/>
        <c:axId val="137129984"/>
      </c:lineChart>
      <c:lineChart>
        <c:grouping val="standard"/>
        <c:varyColors val="0"/>
        <c:ser>
          <c:idx val="1"/>
          <c:order val="1"/>
          <c:tx>
            <c:strRef>
              <c:f>循環水システム!$O$2</c:f>
              <c:strCache>
                <c:ptCount val="1"/>
                <c:pt idx="0">
                  <c:v>増加分＝地下水</c:v>
                </c:pt>
              </c:strCache>
            </c:strRef>
          </c:tx>
          <c:cat>
            <c:numRef>
              <c:f>循環水システム!$B$3:$B$48</c:f>
              <c:numCache>
                <c:formatCode>m"月"d"日"</c:formatCode>
                <c:ptCount val="46"/>
                <c:pt idx="0">
                  <c:v>40722</c:v>
                </c:pt>
                <c:pt idx="1">
                  <c:v>40729</c:v>
                </c:pt>
                <c:pt idx="2">
                  <c:v>40736</c:v>
                </c:pt>
                <c:pt idx="3">
                  <c:v>40743</c:v>
                </c:pt>
                <c:pt idx="4">
                  <c:v>40750</c:v>
                </c:pt>
                <c:pt idx="5">
                  <c:v>40757</c:v>
                </c:pt>
                <c:pt idx="6">
                  <c:v>40764</c:v>
                </c:pt>
                <c:pt idx="7">
                  <c:v>40771</c:v>
                </c:pt>
                <c:pt idx="8">
                  <c:v>40778</c:v>
                </c:pt>
                <c:pt idx="9">
                  <c:v>40785</c:v>
                </c:pt>
                <c:pt idx="10">
                  <c:v>40792</c:v>
                </c:pt>
                <c:pt idx="11">
                  <c:v>40799</c:v>
                </c:pt>
                <c:pt idx="12">
                  <c:v>40806</c:v>
                </c:pt>
                <c:pt idx="13">
                  <c:v>40813</c:v>
                </c:pt>
                <c:pt idx="14">
                  <c:v>40820</c:v>
                </c:pt>
                <c:pt idx="15">
                  <c:v>40827</c:v>
                </c:pt>
                <c:pt idx="16">
                  <c:v>40834</c:v>
                </c:pt>
                <c:pt idx="17">
                  <c:v>40841</c:v>
                </c:pt>
                <c:pt idx="18">
                  <c:v>40848</c:v>
                </c:pt>
                <c:pt idx="19">
                  <c:v>40855</c:v>
                </c:pt>
                <c:pt idx="20">
                  <c:v>40862</c:v>
                </c:pt>
                <c:pt idx="21">
                  <c:v>40869</c:v>
                </c:pt>
                <c:pt idx="22">
                  <c:v>40876</c:v>
                </c:pt>
                <c:pt idx="23">
                  <c:v>40883</c:v>
                </c:pt>
                <c:pt idx="24">
                  <c:v>40890</c:v>
                </c:pt>
                <c:pt idx="25">
                  <c:v>40897</c:v>
                </c:pt>
                <c:pt idx="26">
                  <c:v>40904</c:v>
                </c:pt>
                <c:pt idx="27">
                  <c:v>40911</c:v>
                </c:pt>
                <c:pt idx="28">
                  <c:v>40918</c:v>
                </c:pt>
                <c:pt idx="29">
                  <c:v>40925</c:v>
                </c:pt>
                <c:pt idx="30">
                  <c:v>40932</c:v>
                </c:pt>
                <c:pt idx="31">
                  <c:v>40939</c:v>
                </c:pt>
                <c:pt idx="32">
                  <c:v>40946</c:v>
                </c:pt>
                <c:pt idx="33">
                  <c:v>40953</c:v>
                </c:pt>
                <c:pt idx="34">
                  <c:v>40960</c:v>
                </c:pt>
                <c:pt idx="35">
                  <c:v>40967</c:v>
                </c:pt>
                <c:pt idx="36">
                  <c:v>40974</c:v>
                </c:pt>
                <c:pt idx="37">
                  <c:v>40981</c:v>
                </c:pt>
                <c:pt idx="38">
                  <c:v>40988</c:v>
                </c:pt>
                <c:pt idx="39">
                  <c:v>40995</c:v>
                </c:pt>
                <c:pt idx="40">
                  <c:v>41002</c:v>
                </c:pt>
                <c:pt idx="41">
                  <c:v>41009</c:v>
                </c:pt>
                <c:pt idx="42">
                  <c:v>41016</c:v>
                </c:pt>
                <c:pt idx="43">
                  <c:v>41023</c:v>
                </c:pt>
                <c:pt idx="44">
                  <c:v>41030</c:v>
                </c:pt>
                <c:pt idx="45">
                  <c:v>41037</c:v>
                </c:pt>
              </c:numCache>
            </c:numRef>
          </c:cat>
          <c:val>
            <c:numRef>
              <c:f>循環水システム!$O$3:$O$48</c:f>
              <c:numCache>
                <c:formatCode>General</c:formatCode>
                <c:ptCount val="46"/>
                <c:pt idx="0">
                  <c:v>0</c:v>
                </c:pt>
                <c:pt idx="1">
                  <c:v>4283</c:v>
                </c:pt>
                <c:pt idx="2">
                  <c:v>2757</c:v>
                </c:pt>
                <c:pt idx="3">
                  <c:v>-446</c:v>
                </c:pt>
                <c:pt idx="4">
                  <c:v>4872</c:v>
                </c:pt>
                <c:pt idx="5">
                  <c:v>4565</c:v>
                </c:pt>
                <c:pt idx="6">
                  <c:v>2299</c:v>
                </c:pt>
                <c:pt idx="7">
                  <c:v>3880</c:v>
                </c:pt>
                <c:pt idx="8">
                  <c:v>1575</c:v>
                </c:pt>
                <c:pt idx="9">
                  <c:v>2143</c:v>
                </c:pt>
                <c:pt idx="10">
                  <c:v>4023</c:v>
                </c:pt>
                <c:pt idx="11">
                  <c:v>643</c:v>
                </c:pt>
                <c:pt idx="12">
                  <c:v>853</c:v>
                </c:pt>
                <c:pt idx="13">
                  <c:v>7212</c:v>
                </c:pt>
                <c:pt idx="14">
                  <c:v>2977</c:v>
                </c:pt>
                <c:pt idx="15">
                  <c:v>4932</c:v>
                </c:pt>
                <c:pt idx="16">
                  <c:v>1280</c:v>
                </c:pt>
                <c:pt idx="17">
                  <c:v>2104</c:v>
                </c:pt>
                <c:pt idx="18">
                  <c:v>3291</c:v>
                </c:pt>
                <c:pt idx="19">
                  <c:v>-782</c:v>
                </c:pt>
                <c:pt idx="20">
                  <c:v>3178</c:v>
                </c:pt>
                <c:pt idx="21">
                  <c:v>287</c:v>
                </c:pt>
                <c:pt idx="22">
                  <c:v>3257</c:v>
                </c:pt>
                <c:pt idx="23">
                  <c:v>3815</c:v>
                </c:pt>
                <c:pt idx="24">
                  <c:v>2492</c:v>
                </c:pt>
                <c:pt idx="25">
                  <c:v>700</c:v>
                </c:pt>
                <c:pt idx="26">
                  <c:v>3023</c:v>
                </c:pt>
                <c:pt idx="27">
                  <c:v>619</c:v>
                </c:pt>
                <c:pt idx="28">
                  <c:v>2130</c:v>
                </c:pt>
                <c:pt idx="29">
                  <c:v>1146</c:v>
                </c:pt>
                <c:pt idx="30">
                  <c:v>1540</c:v>
                </c:pt>
                <c:pt idx="31">
                  <c:v>2427</c:v>
                </c:pt>
                <c:pt idx="32">
                  <c:v>2067</c:v>
                </c:pt>
                <c:pt idx="33">
                  <c:v>1421</c:v>
                </c:pt>
                <c:pt idx="34">
                  <c:v>2220</c:v>
                </c:pt>
                <c:pt idx="35">
                  <c:v>3080</c:v>
                </c:pt>
                <c:pt idx="36">
                  <c:v>5287</c:v>
                </c:pt>
                <c:pt idx="37">
                  <c:v>4104</c:v>
                </c:pt>
                <c:pt idx="38">
                  <c:v>1510</c:v>
                </c:pt>
                <c:pt idx="39">
                  <c:v>2021</c:v>
                </c:pt>
                <c:pt idx="40">
                  <c:v>4835</c:v>
                </c:pt>
                <c:pt idx="41">
                  <c:v>3578</c:v>
                </c:pt>
                <c:pt idx="42">
                  <c:v>2613</c:v>
                </c:pt>
                <c:pt idx="43">
                  <c:v>2746</c:v>
                </c:pt>
                <c:pt idx="44">
                  <c:v>2530</c:v>
                </c:pt>
                <c:pt idx="45">
                  <c:v>3761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19552"/>
        <c:axId val="137132672"/>
      </c:lineChart>
      <c:dateAx>
        <c:axId val="13480985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137129984"/>
        <c:crosses val="autoZero"/>
        <c:auto val="1"/>
        <c:lblOffset val="100"/>
        <c:baseTimeUnit val="days"/>
      </c:dateAx>
      <c:valAx>
        <c:axId val="137129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汚染水量及び処理量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809856"/>
        <c:crosses val="autoZero"/>
        <c:crossBetween val="between"/>
      </c:valAx>
      <c:valAx>
        <c:axId val="137132672"/>
        <c:scaling>
          <c:orientation val="minMax"/>
          <c:max val="2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地下水流入量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319552"/>
        <c:crosses val="max"/>
        <c:crossBetween val="between"/>
      </c:valAx>
      <c:dateAx>
        <c:axId val="137319552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137132672"/>
        <c:crosses val="autoZero"/>
        <c:auto val="1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0.14110907563535521"/>
          <c:y val="0.18434826963337497"/>
          <c:w val="0.19753086419753085"/>
          <c:h val="0.165140801098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142875</xdr:rowOff>
    </xdr:from>
    <xdr:to>
      <xdr:col>11</xdr:col>
      <xdr:colOff>0</xdr:colOff>
      <xdr:row>26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38;&#26579;&#27700;&#12398;&#12414;&#12392;&#12417;&#65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ービン建屋データ"/>
      <sheetName val="まとめ@0531"/>
      <sheetName val="循環水システムのデータ"/>
      <sheetName val="循環水システム"/>
      <sheetName val="循環水システム (2)"/>
      <sheetName val="循環水システム (3)"/>
      <sheetName val="2号機汚染水も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1号機</v>
          </cell>
          <cell r="C2" t="str">
            <v>2号機</v>
          </cell>
          <cell r="D2" t="str">
            <v>3号機</v>
          </cell>
          <cell r="E2" t="str">
            <v>4号機</v>
          </cell>
          <cell r="F2" t="str">
            <v>合計</v>
          </cell>
          <cell r="G2" t="str">
            <v>プロセス主建屋</v>
          </cell>
          <cell r="H2" t="str">
            <v>高温焼却建屋</v>
          </cell>
          <cell r="I2" t="str">
            <v>全建屋合計</v>
          </cell>
          <cell r="J2" t="str">
            <v>濃縮廃液貯槽</v>
          </cell>
          <cell r="K2" t="str">
            <v>濃縮塩水受タンク</v>
          </cell>
          <cell r="L2" t="str">
            <v>淡水受タンク</v>
          </cell>
          <cell r="M2" t="str">
            <v>全合計</v>
          </cell>
          <cell r="N2" t="str">
            <v>増加分＝地下水</v>
          </cell>
          <cell r="O2" t="str">
            <v>処理量</v>
          </cell>
          <cell r="P2" t="str">
            <v>集中RW濃度(Cs134)</v>
          </cell>
          <cell r="Q2" t="str">
            <v>集中RW濃度(Cs137)</v>
          </cell>
        </row>
        <row r="3">
          <cell r="B3">
            <v>17240</v>
          </cell>
          <cell r="C3">
            <v>27600</v>
          </cell>
          <cell r="D3">
            <v>31000</v>
          </cell>
          <cell r="E3">
            <v>23600</v>
          </cell>
          <cell r="F3">
            <v>99440</v>
          </cell>
          <cell r="G3">
            <v>17240</v>
          </cell>
          <cell r="H3">
            <v>4490</v>
          </cell>
          <cell r="I3">
            <v>121170</v>
          </cell>
          <cell r="K3">
            <v>3613</v>
          </cell>
          <cell r="L3">
            <v>2208</v>
          </cell>
          <cell r="M3">
            <v>126991</v>
          </cell>
          <cell r="N3">
            <v>0</v>
          </cell>
          <cell r="O3">
            <v>7230</v>
          </cell>
          <cell r="P3">
            <v>2200000</v>
          </cell>
          <cell r="Q3">
            <v>2400000</v>
          </cell>
        </row>
        <row r="4">
          <cell r="B4">
            <v>17010</v>
          </cell>
          <cell r="C4">
            <v>26400</v>
          </cell>
          <cell r="D4">
            <v>30900</v>
          </cell>
          <cell r="E4">
            <v>23300</v>
          </cell>
          <cell r="F4">
            <v>97610</v>
          </cell>
          <cell r="G4">
            <v>17190</v>
          </cell>
          <cell r="H4">
            <v>4660</v>
          </cell>
          <cell r="I4">
            <v>119460</v>
          </cell>
          <cell r="K4">
            <v>8143</v>
          </cell>
          <cell r="L4">
            <v>3671</v>
          </cell>
          <cell r="M4">
            <v>131274</v>
          </cell>
          <cell r="N4">
            <v>4283</v>
          </cell>
          <cell r="O4">
            <v>6380</v>
          </cell>
          <cell r="P4">
            <v>2000000</v>
          </cell>
          <cell r="Q4">
            <v>2200000</v>
          </cell>
        </row>
        <row r="5">
          <cell r="B5">
            <v>16900</v>
          </cell>
          <cell r="C5">
            <v>27100</v>
          </cell>
          <cell r="D5">
            <v>30300</v>
          </cell>
          <cell r="E5">
            <v>22800</v>
          </cell>
          <cell r="F5">
            <v>97100</v>
          </cell>
          <cell r="G5">
            <v>15590</v>
          </cell>
          <cell r="H5">
            <v>4810</v>
          </cell>
          <cell r="I5">
            <v>117500</v>
          </cell>
          <cell r="K5">
            <v>11968</v>
          </cell>
          <cell r="L5">
            <v>4563</v>
          </cell>
          <cell r="M5">
            <v>134031</v>
          </cell>
          <cell r="N5">
            <v>2757</v>
          </cell>
          <cell r="O5">
            <v>6130</v>
          </cell>
          <cell r="P5">
            <v>1500000</v>
          </cell>
          <cell r="Q5">
            <v>1700000</v>
          </cell>
        </row>
        <row r="6">
          <cell r="B6">
            <v>16880</v>
          </cell>
          <cell r="C6">
            <v>26700</v>
          </cell>
          <cell r="D6">
            <v>29700</v>
          </cell>
          <cell r="E6">
            <v>22200</v>
          </cell>
          <cell r="F6">
            <v>95480</v>
          </cell>
          <cell r="G6">
            <v>17120</v>
          </cell>
          <cell r="H6">
            <v>4960</v>
          </cell>
          <cell r="I6">
            <v>117560</v>
          </cell>
          <cell r="K6">
            <v>14467</v>
          </cell>
          <cell r="L6">
            <v>1558</v>
          </cell>
          <cell r="M6">
            <v>133585</v>
          </cell>
          <cell r="N6">
            <v>-446</v>
          </cell>
          <cell r="O6">
            <v>4510</v>
          </cell>
          <cell r="P6">
            <v>1500000</v>
          </cell>
          <cell r="Q6">
            <v>1700000</v>
          </cell>
        </row>
        <row r="7">
          <cell r="B7">
            <v>17380</v>
          </cell>
          <cell r="C7">
            <v>27300</v>
          </cell>
          <cell r="D7">
            <v>29900</v>
          </cell>
          <cell r="E7">
            <v>22400</v>
          </cell>
          <cell r="F7">
            <v>96980</v>
          </cell>
          <cell r="G7">
            <v>18530</v>
          </cell>
          <cell r="H7">
            <v>5140</v>
          </cell>
          <cell r="I7">
            <v>120650</v>
          </cell>
          <cell r="K7">
            <v>16565</v>
          </cell>
          <cell r="L7">
            <v>1242</v>
          </cell>
          <cell r="M7">
            <v>138457</v>
          </cell>
          <cell r="N7">
            <v>4872</v>
          </cell>
          <cell r="O7">
            <v>4870</v>
          </cell>
          <cell r="P7">
            <v>1600000</v>
          </cell>
          <cell r="Q7">
            <v>1800000</v>
          </cell>
        </row>
        <row r="8">
          <cell r="B8">
            <v>17320</v>
          </cell>
          <cell r="C8">
            <v>27500</v>
          </cell>
          <cell r="D8">
            <v>29800</v>
          </cell>
          <cell r="E8">
            <v>22300</v>
          </cell>
          <cell r="F8">
            <v>96920</v>
          </cell>
          <cell r="G8">
            <v>19010</v>
          </cell>
          <cell r="H8">
            <v>4840</v>
          </cell>
          <cell r="I8">
            <v>120770</v>
          </cell>
          <cell r="K8">
            <v>21055</v>
          </cell>
          <cell r="L8">
            <v>1197</v>
          </cell>
          <cell r="M8">
            <v>143022</v>
          </cell>
          <cell r="N8">
            <v>4565</v>
          </cell>
          <cell r="O8">
            <v>6190</v>
          </cell>
          <cell r="P8">
            <v>1600000</v>
          </cell>
          <cell r="Q8">
            <v>1800000</v>
          </cell>
        </row>
        <row r="9">
          <cell r="B9">
            <v>17210</v>
          </cell>
          <cell r="C9">
            <v>27300</v>
          </cell>
          <cell r="D9">
            <v>29700</v>
          </cell>
          <cell r="E9">
            <v>22100</v>
          </cell>
          <cell r="F9">
            <v>96310</v>
          </cell>
          <cell r="G9">
            <v>19040</v>
          </cell>
          <cell r="H9">
            <v>4890</v>
          </cell>
          <cell r="I9">
            <v>120240</v>
          </cell>
          <cell r="J9">
            <v>210</v>
          </cell>
          <cell r="K9">
            <v>23707</v>
          </cell>
          <cell r="L9">
            <v>1164</v>
          </cell>
          <cell r="M9">
            <v>145321</v>
          </cell>
          <cell r="N9">
            <v>2299</v>
          </cell>
          <cell r="O9">
            <v>6500</v>
          </cell>
          <cell r="P9">
            <v>1100000</v>
          </cell>
          <cell r="Q9">
            <v>1300000</v>
          </cell>
        </row>
        <row r="10">
          <cell r="B10">
            <v>17020</v>
          </cell>
          <cell r="C10">
            <v>26900</v>
          </cell>
          <cell r="D10">
            <v>29300</v>
          </cell>
          <cell r="E10">
            <v>21700</v>
          </cell>
          <cell r="F10">
            <v>94920</v>
          </cell>
          <cell r="G10">
            <v>18670</v>
          </cell>
          <cell r="H10">
            <v>5140</v>
          </cell>
          <cell r="I10">
            <v>118730</v>
          </cell>
          <cell r="J10">
            <v>780</v>
          </cell>
          <cell r="K10">
            <v>27621</v>
          </cell>
          <cell r="L10">
            <v>2070</v>
          </cell>
          <cell r="M10">
            <v>149201</v>
          </cell>
          <cell r="N10">
            <v>3880</v>
          </cell>
          <cell r="O10">
            <v>7420</v>
          </cell>
          <cell r="P10">
            <v>1100000</v>
          </cell>
          <cell r="Q10">
            <v>1300000</v>
          </cell>
        </row>
        <row r="11">
          <cell r="B11">
            <v>17330</v>
          </cell>
          <cell r="C11">
            <v>27000</v>
          </cell>
          <cell r="D11">
            <v>29600</v>
          </cell>
          <cell r="E11">
            <v>22100</v>
          </cell>
          <cell r="F11">
            <v>96030</v>
          </cell>
          <cell r="G11">
            <v>18080</v>
          </cell>
          <cell r="H11">
            <v>4300</v>
          </cell>
          <cell r="I11">
            <v>118410</v>
          </cell>
          <cell r="J11">
            <v>1133</v>
          </cell>
          <cell r="K11">
            <v>28454</v>
          </cell>
          <cell r="L11">
            <v>2779</v>
          </cell>
          <cell r="M11">
            <v>150776</v>
          </cell>
          <cell r="N11">
            <v>1575</v>
          </cell>
          <cell r="O11">
            <v>6780</v>
          </cell>
          <cell r="P11">
            <v>1100000</v>
          </cell>
          <cell r="Q11">
            <v>1300000</v>
          </cell>
        </row>
        <row r="12">
          <cell r="B12">
            <v>17190</v>
          </cell>
          <cell r="C12">
            <v>26400</v>
          </cell>
          <cell r="D12">
            <v>27100</v>
          </cell>
          <cell r="E12">
            <v>20400</v>
          </cell>
          <cell r="F12">
            <v>91090</v>
          </cell>
          <cell r="G12">
            <v>18030</v>
          </cell>
          <cell r="H12">
            <v>4050</v>
          </cell>
          <cell r="I12">
            <v>113170</v>
          </cell>
          <cell r="J12">
            <v>2084</v>
          </cell>
          <cell r="K12">
            <v>32961</v>
          </cell>
          <cell r="L12">
            <v>4704</v>
          </cell>
          <cell r="M12">
            <v>152919</v>
          </cell>
          <cell r="N12">
            <v>2143</v>
          </cell>
          <cell r="O12">
            <v>10970</v>
          </cell>
          <cell r="P12">
            <v>1100000</v>
          </cell>
          <cell r="Q12">
            <v>1300000</v>
          </cell>
        </row>
        <row r="13">
          <cell r="B13">
            <v>17070</v>
          </cell>
          <cell r="C13">
            <v>24400</v>
          </cell>
          <cell r="D13">
            <v>26700</v>
          </cell>
          <cell r="E13">
            <v>19600</v>
          </cell>
          <cell r="F13">
            <v>87770</v>
          </cell>
          <cell r="G13">
            <v>15770</v>
          </cell>
          <cell r="H13">
            <v>4050</v>
          </cell>
          <cell r="I13">
            <v>107590</v>
          </cell>
          <cell r="J13">
            <v>2540</v>
          </cell>
          <cell r="K13">
            <v>39256</v>
          </cell>
          <cell r="L13">
            <v>7556</v>
          </cell>
          <cell r="M13">
            <v>156942</v>
          </cell>
          <cell r="N13">
            <v>4023</v>
          </cell>
          <cell r="O13">
            <v>11450</v>
          </cell>
          <cell r="P13">
            <v>940000</v>
          </cell>
          <cell r="Q13">
            <v>1100000</v>
          </cell>
        </row>
        <row r="14">
          <cell r="B14">
            <v>16830</v>
          </cell>
          <cell r="C14">
            <v>20700</v>
          </cell>
          <cell r="D14">
            <v>25400</v>
          </cell>
          <cell r="E14">
            <v>18400</v>
          </cell>
          <cell r="F14">
            <v>81330</v>
          </cell>
          <cell r="G14">
            <v>17760</v>
          </cell>
          <cell r="H14">
            <v>2670</v>
          </cell>
          <cell r="I14">
            <v>101760</v>
          </cell>
          <cell r="J14">
            <v>2503</v>
          </cell>
          <cell r="K14">
            <v>44322</v>
          </cell>
          <cell r="L14">
            <v>9000</v>
          </cell>
          <cell r="M14">
            <v>157585</v>
          </cell>
          <cell r="N14">
            <v>643</v>
          </cell>
          <cell r="O14">
            <v>10870</v>
          </cell>
          <cell r="P14">
            <v>940000</v>
          </cell>
          <cell r="Q14">
            <v>1100000</v>
          </cell>
        </row>
        <row r="15">
          <cell r="B15">
            <v>16310</v>
          </cell>
          <cell r="C15">
            <v>20100</v>
          </cell>
          <cell r="D15">
            <v>24700</v>
          </cell>
          <cell r="E15">
            <v>17600</v>
          </cell>
          <cell r="F15">
            <v>78710</v>
          </cell>
          <cell r="G15">
            <v>16250</v>
          </cell>
          <cell r="H15">
            <v>3030</v>
          </cell>
          <cell r="I15">
            <v>97990</v>
          </cell>
          <cell r="J15">
            <v>2497</v>
          </cell>
          <cell r="K15">
            <v>49007</v>
          </cell>
          <cell r="L15">
            <v>8944</v>
          </cell>
          <cell r="M15">
            <v>158438</v>
          </cell>
          <cell r="N15">
            <v>853</v>
          </cell>
          <cell r="O15">
            <v>7730</v>
          </cell>
          <cell r="P15">
            <v>940000</v>
          </cell>
          <cell r="Q15">
            <v>1100000</v>
          </cell>
        </row>
        <row r="16">
          <cell r="B16">
            <v>17030</v>
          </cell>
          <cell r="C16">
            <v>20300</v>
          </cell>
          <cell r="D16">
            <v>25900</v>
          </cell>
          <cell r="E16">
            <v>18700</v>
          </cell>
          <cell r="F16">
            <v>81930</v>
          </cell>
          <cell r="G16">
            <v>16160</v>
          </cell>
          <cell r="H16">
            <v>3420</v>
          </cell>
          <cell r="I16">
            <v>101510</v>
          </cell>
          <cell r="J16">
            <v>2473</v>
          </cell>
          <cell r="K16">
            <v>53297</v>
          </cell>
          <cell r="L16">
            <v>8370</v>
          </cell>
          <cell r="M16">
            <v>165650</v>
          </cell>
          <cell r="N16">
            <v>7212</v>
          </cell>
          <cell r="O16">
            <v>8160</v>
          </cell>
          <cell r="P16">
            <v>940000</v>
          </cell>
          <cell r="Q16">
            <v>1100000</v>
          </cell>
        </row>
        <row r="17">
          <cell r="B17">
            <v>16180</v>
          </cell>
          <cell r="C17">
            <v>19800</v>
          </cell>
          <cell r="D17">
            <v>25500</v>
          </cell>
          <cell r="E17">
            <v>18400</v>
          </cell>
          <cell r="F17">
            <v>79880</v>
          </cell>
          <cell r="G17">
            <v>14360</v>
          </cell>
          <cell r="H17">
            <v>3570</v>
          </cell>
          <cell r="I17">
            <v>97810</v>
          </cell>
          <cell r="J17">
            <v>2768</v>
          </cell>
          <cell r="K17">
            <v>59446</v>
          </cell>
          <cell r="L17">
            <v>8603</v>
          </cell>
          <cell r="M17">
            <v>168627</v>
          </cell>
          <cell r="N17">
            <v>2977</v>
          </cell>
          <cell r="O17">
            <v>9610</v>
          </cell>
          <cell r="P17">
            <v>940000</v>
          </cell>
          <cell r="Q17">
            <v>1100000</v>
          </cell>
        </row>
        <row r="18">
          <cell r="B18">
            <v>16360</v>
          </cell>
          <cell r="C18">
            <v>20800</v>
          </cell>
          <cell r="D18">
            <v>24400</v>
          </cell>
          <cell r="E18">
            <v>19200</v>
          </cell>
          <cell r="F18">
            <v>80760</v>
          </cell>
          <cell r="G18">
            <v>11130</v>
          </cell>
          <cell r="H18">
            <v>4190</v>
          </cell>
          <cell r="I18">
            <v>96080</v>
          </cell>
          <cell r="J18">
            <v>2989</v>
          </cell>
          <cell r="K18">
            <v>65653</v>
          </cell>
          <cell r="L18">
            <v>8837</v>
          </cell>
          <cell r="M18">
            <v>173559</v>
          </cell>
          <cell r="N18">
            <v>4932</v>
          </cell>
          <cell r="O18">
            <v>9440</v>
          </cell>
          <cell r="P18">
            <v>940000</v>
          </cell>
          <cell r="Q18">
            <v>1100000</v>
          </cell>
        </row>
        <row r="19">
          <cell r="B19">
            <v>16250</v>
          </cell>
          <cell r="C19">
            <v>21400</v>
          </cell>
          <cell r="D19">
            <v>22600</v>
          </cell>
          <cell r="E19">
            <v>18300</v>
          </cell>
          <cell r="F19">
            <v>78550</v>
          </cell>
          <cell r="G19">
            <v>10310</v>
          </cell>
          <cell r="H19">
            <v>4120</v>
          </cell>
          <cell r="I19">
            <v>92980</v>
          </cell>
          <cell r="J19">
            <v>3079</v>
          </cell>
          <cell r="K19">
            <v>70581</v>
          </cell>
          <cell r="L19">
            <v>8199</v>
          </cell>
          <cell r="M19">
            <v>174839</v>
          </cell>
          <cell r="N19">
            <v>1280</v>
          </cell>
          <cell r="O19">
            <v>9860</v>
          </cell>
          <cell r="P19">
            <v>670000</v>
          </cell>
          <cell r="Q19">
            <v>830000</v>
          </cell>
        </row>
        <row r="20">
          <cell r="B20">
            <v>15340</v>
          </cell>
          <cell r="C20">
            <v>20700</v>
          </cell>
          <cell r="D20">
            <v>23000</v>
          </cell>
          <cell r="E20">
            <v>18000</v>
          </cell>
          <cell r="F20">
            <v>77040</v>
          </cell>
          <cell r="G20">
            <v>13040</v>
          </cell>
          <cell r="H20">
            <v>3610</v>
          </cell>
          <cell r="I20">
            <v>93690</v>
          </cell>
          <cell r="J20">
            <v>3037</v>
          </cell>
          <cell r="K20">
            <v>72263</v>
          </cell>
          <cell r="L20">
            <v>7953</v>
          </cell>
          <cell r="M20">
            <v>176943</v>
          </cell>
          <cell r="N20">
            <v>2104</v>
          </cell>
          <cell r="O20">
            <v>5920</v>
          </cell>
          <cell r="P20">
            <v>670000</v>
          </cell>
          <cell r="Q20">
            <v>830000</v>
          </cell>
        </row>
        <row r="21">
          <cell r="B21">
            <v>15250</v>
          </cell>
          <cell r="C21">
            <v>20400</v>
          </cell>
          <cell r="D21">
            <v>23600</v>
          </cell>
          <cell r="E21">
            <v>18200</v>
          </cell>
          <cell r="F21">
            <v>77450</v>
          </cell>
          <cell r="G21">
            <v>11960</v>
          </cell>
          <cell r="H21">
            <v>3190</v>
          </cell>
          <cell r="I21">
            <v>92600</v>
          </cell>
          <cell r="J21">
            <v>3037</v>
          </cell>
          <cell r="K21">
            <v>76589</v>
          </cell>
          <cell r="L21">
            <v>8008</v>
          </cell>
          <cell r="M21">
            <v>180234</v>
          </cell>
          <cell r="N21">
            <v>3291</v>
          </cell>
          <cell r="O21">
            <v>7340</v>
          </cell>
          <cell r="P21">
            <v>600000</v>
          </cell>
          <cell r="Q21">
            <v>720000</v>
          </cell>
        </row>
        <row r="22">
          <cell r="B22">
            <v>15060</v>
          </cell>
          <cell r="C22">
            <v>21600</v>
          </cell>
          <cell r="D22">
            <v>22900</v>
          </cell>
          <cell r="E22">
            <v>17900</v>
          </cell>
          <cell r="F22">
            <v>77460</v>
          </cell>
          <cell r="G22">
            <v>8980</v>
          </cell>
          <cell r="H22">
            <v>4030</v>
          </cell>
          <cell r="I22">
            <v>90470</v>
          </cell>
          <cell r="J22">
            <v>3534</v>
          </cell>
          <cell r="K22">
            <v>78316</v>
          </cell>
          <cell r="L22">
            <v>7132</v>
          </cell>
          <cell r="M22">
            <v>179452</v>
          </cell>
          <cell r="N22">
            <v>-782</v>
          </cell>
          <cell r="O22">
            <v>7440</v>
          </cell>
          <cell r="P22">
            <v>600000</v>
          </cell>
          <cell r="Q22">
            <v>720000</v>
          </cell>
        </row>
        <row r="23">
          <cell r="B23">
            <v>14750</v>
          </cell>
          <cell r="C23">
            <v>22500</v>
          </cell>
          <cell r="D23">
            <v>24200</v>
          </cell>
          <cell r="E23">
            <v>18700</v>
          </cell>
          <cell r="F23">
            <v>80150</v>
          </cell>
          <cell r="G23">
            <v>6650</v>
          </cell>
          <cell r="H23">
            <v>3270</v>
          </cell>
          <cell r="I23">
            <v>90070</v>
          </cell>
          <cell r="J23">
            <v>3834</v>
          </cell>
          <cell r="K23">
            <v>80981</v>
          </cell>
          <cell r="L23">
            <v>7745</v>
          </cell>
          <cell r="M23">
            <v>182630</v>
          </cell>
          <cell r="N23">
            <v>3178</v>
          </cell>
          <cell r="O23">
            <v>6910</v>
          </cell>
          <cell r="P23">
            <v>600000</v>
          </cell>
          <cell r="Q23">
            <v>720000</v>
          </cell>
        </row>
        <row r="24">
          <cell r="B24">
            <v>14840</v>
          </cell>
          <cell r="C24">
            <v>21900</v>
          </cell>
          <cell r="D24">
            <v>23600</v>
          </cell>
          <cell r="E24">
            <v>18300</v>
          </cell>
          <cell r="F24">
            <v>78640</v>
          </cell>
          <cell r="G24">
            <v>7810</v>
          </cell>
          <cell r="H24">
            <v>3110</v>
          </cell>
          <cell r="I24">
            <v>89560</v>
          </cell>
          <cell r="J24">
            <v>4549</v>
          </cell>
          <cell r="K24">
            <v>79867</v>
          </cell>
          <cell r="L24">
            <v>8941</v>
          </cell>
          <cell r="M24">
            <v>182917</v>
          </cell>
          <cell r="N24">
            <v>287</v>
          </cell>
          <cell r="O24">
            <v>6740</v>
          </cell>
          <cell r="P24">
            <v>600000</v>
          </cell>
          <cell r="Q24">
            <v>720000</v>
          </cell>
        </row>
        <row r="25">
          <cell r="B25">
            <v>14150</v>
          </cell>
          <cell r="C25">
            <v>21600</v>
          </cell>
          <cell r="D25">
            <v>23200</v>
          </cell>
          <cell r="E25">
            <v>18100</v>
          </cell>
          <cell r="F25">
            <v>77050</v>
          </cell>
          <cell r="G25">
            <v>9170</v>
          </cell>
          <cell r="H25">
            <v>3250</v>
          </cell>
          <cell r="I25">
            <v>89470</v>
          </cell>
          <cell r="J25">
            <v>4910</v>
          </cell>
          <cell r="K25">
            <v>80157</v>
          </cell>
          <cell r="L25">
            <v>11637</v>
          </cell>
          <cell r="M25">
            <v>186174</v>
          </cell>
          <cell r="N25">
            <v>3257</v>
          </cell>
          <cell r="O25">
            <v>6690</v>
          </cell>
          <cell r="P25">
            <v>170000</v>
          </cell>
          <cell r="Q25">
            <v>210000</v>
          </cell>
        </row>
        <row r="26">
          <cell r="B26">
            <v>14410</v>
          </cell>
          <cell r="C26">
            <v>20800</v>
          </cell>
          <cell r="D26">
            <v>22900</v>
          </cell>
          <cell r="E26">
            <v>17600</v>
          </cell>
          <cell r="F26">
            <v>75710</v>
          </cell>
          <cell r="G26">
            <v>9860</v>
          </cell>
          <cell r="H26">
            <v>2380</v>
          </cell>
          <cell r="I26">
            <v>87950</v>
          </cell>
          <cell r="J26">
            <v>5192</v>
          </cell>
          <cell r="K26">
            <v>82196</v>
          </cell>
          <cell r="L26">
            <v>14651</v>
          </cell>
          <cell r="M26">
            <v>189989</v>
          </cell>
          <cell r="N26">
            <v>3815</v>
          </cell>
          <cell r="O26">
            <v>7520</v>
          </cell>
          <cell r="P26">
            <v>170000</v>
          </cell>
          <cell r="Q26">
            <v>210000</v>
          </cell>
        </row>
        <row r="27">
          <cell r="B27">
            <v>13820</v>
          </cell>
          <cell r="C27">
            <v>20200</v>
          </cell>
          <cell r="D27">
            <v>24100</v>
          </cell>
          <cell r="E27">
            <v>18500</v>
          </cell>
          <cell r="F27">
            <v>76620</v>
          </cell>
          <cell r="G27">
            <v>7210</v>
          </cell>
          <cell r="H27">
            <v>2530</v>
          </cell>
          <cell r="I27">
            <v>86360</v>
          </cell>
          <cell r="J27">
            <v>5177</v>
          </cell>
          <cell r="K27">
            <v>86052</v>
          </cell>
          <cell r="L27">
            <v>14892</v>
          </cell>
          <cell r="M27">
            <v>192481</v>
          </cell>
          <cell r="N27">
            <v>2492</v>
          </cell>
          <cell r="O27">
            <v>6680</v>
          </cell>
          <cell r="P27">
            <v>170000</v>
          </cell>
          <cell r="Q27">
            <v>210000</v>
          </cell>
        </row>
        <row r="28">
          <cell r="B28">
            <v>14280</v>
          </cell>
          <cell r="C28">
            <v>21800</v>
          </cell>
          <cell r="D28">
            <v>24400</v>
          </cell>
          <cell r="E28">
            <v>18800</v>
          </cell>
          <cell r="F28">
            <v>79280</v>
          </cell>
          <cell r="G28">
            <v>6980</v>
          </cell>
          <cell r="H28">
            <v>2740</v>
          </cell>
          <cell r="I28">
            <v>89000</v>
          </cell>
          <cell r="J28">
            <v>5462</v>
          </cell>
          <cell r="K28">
            <v>85588</v>
          </cell>
          <cell r="L28">
            <v>13131</v>
          </cell>
          <cell r="M28">
            <v>193181</v>
          </cell>
          <cell r="N28">
            <v>700</v>
          </cell>
          <cell r="O28">
            <v>2740</v>
          </cell>
          <cell r="P28">
            <v>310000</v>
          </cell>
          <cell r="Q28">
            <v>380000</v>
          </cell>
        </row>
        <row r="29">
          <cell r="B29">
            <v>13990</v>
          </cell>
          <cell r="C29">
            <v>22600</v>
          </cell>
          <cell r="D29">
            <v>24400</v>
          </cell>
          <cell r="E29">
            <v>18900</v>
          </cell>
          <cell r="F29">
            <v>79890</v>
          </cell>
          <cell r="G29">
            <v>9110</v>
          </cell>
          <cell r="H29">
            <v>5420</v>
          </cell>
          <cell r="I29">
            <v>94420</v>
          </cell>
          <cell r="J29">
            <v>5452</v>
          </cell>
          <cell r="K29">
            <v>86408</v>
          </cell>
          <cell r="L29">
            <v>9924</v>
          </cell>
          <cell r="M29">
            <v>196204</v>
          </cell>
          <cell r="N29">
            <v>3023</v>
          </cell>
          <cell r="O29">
            <v>30</v>
          </cell>
          <cell r="P29">
            <v>310000</v>
          </cell>
          <cell r="Q29">
            <v>380000</v>
          </cell>
        </row>
        <row r="30">
          <cell r="B30">
            <v>14050</v>
          </cell>
          <cell r="C30">
            <v>22000</v>
          </cell>
          <cell r="D30">
            <v>24900</v>
          </cell>
          <cell r="E30">
            <v>19300</v>
          </cell>
          <cell r="F30">
            <v>80250</v>
          </cell>
          <cell r="G30">
            <v>11370</v>
          </cell>
          <cell r="H30">
            <v>4170</v>
          </cell>
          <cell r="I30">
            <v>95790</v>
          </cell>
          <cell r="J30">
            <v>5452</v>
          </cell>
          <cell r="K30">
            <v>87029</v>
          </cell>
          <cell r="L30">
            <v>8552</v>
          </cell>
          <cell r="M30">
            <v>196823</v>
          </cell>
          <cell r="N30">
            <v>619</v>
          </cell>
          <cell r="O30">
            <v>3750</v>
          </cell>
          <cell r="P30">
            <v>310000</v>
          </cell>
          <cell r="Q30">
            <v>380000</v>
          </cell>
        </row>
        <row r="31">
          <cell r="B31">
            <v>14160</v>
          </cell>
          <cell r="C31">
            <v>22400</v>
          </cell>
          <cell r="D31">
            <v>24100</v>
          </cell>
          <cell r="E31">
            <v>18800</v>
          </cell>
          <cell r="F31">
            <v>79460</v>
          </cell>
          <cell r="G31">
            <v>13180</v>
          </cell>
          <cell r="H31">
            <v>5240</v>
          </cell>
          <cell r="I31">
            <v>97880</v>
          </cell>
          <cell r="J31">
            <v>5441</v>
          </cell>
          <cell r="K31">
            <v>87785</v>
          </cell>
          <cell r="L31">
            <v>7847</v>
          </cell>
          <cell r="M31">
            <v>198953</v>
          </cell>
          <cell r="N31">
            <v>2130</v>
          </cell>
          <cell r="O31">
            <v>3980</v>
          </cell>
          <cell r="P31">
            <v>310000</v>
          </cell>
          <cell r="Q31">
            <v>380000</v>
          </cell>
        </row>
        <row r="32">
          <cell r="B32">
            <v>14100</v>
          </cell>
          <cell r="C32">
            <v>20700</v>
          </cell>
          <cell r="D32">
            <v>23200</v>
          </cell>
          <cell r="E32">
            <v>18200</v>
          </cell>
          <cell r="F32">
            <v>76200</v>
          </cell>
          <cell r="G32">
            <v>16140</v>
          </cell>
          <cell r="H32">
            <v>4650</v>
          </cell>
          <cell r="I32">
            <v>96990</v>
          </cell>
          <cell r="J32">
            <v>5442</v>
          </cell>
          <cell r="K32">
            <v>90419</v>
          </cell>
          <cell r="L32">
            <v>7248</v>
          </cell>
          <cell r="M32">
            <v>200099</v>
          </cell>
          <cell r="N32">
            <v>1146</v>
          </cell>
          <cell r="O32">
            <v>7490</v>
          </cell>
          <cell r="P32">
            <v>310000</v>
          </cell>
          <cell r="Q32">
            <v>380000</v>
          </cell>
        </row>
        <row r="33">
          <cell r="B33">
            <v>13930</v>
          </cell>
          <cell r="C33">
            <v>22000</v>
          </cell>
          <cell r="D33">
            <v>23500</v>
          </cell>
          <cell r="E33">
            <v>18100</v>
          </cell>
          <cell r="F33">
            <v>77530</v>
          </cell>
          <cell r="G33">
            <v>13880</v>
          </cell>
          <cell r="H33">
            <v>4320</v>
          </cell>
          <cell r="I33">
            <v>95730</v>
          </cell>
          <cell r="J33">
            <v>5457</v>
          </cell>
          <cell r="K33">
            <v>94031</v>
          </cell>
          <cell r="L33">
            <v>6421</v>
          </cell>
          <cell r="M33">
            <v>201639</v>
          </cell>
          <cell r="N33">
            <v>1540</v>
          </cell>
          <cell r="O33">
            <v>7890</v>
          </cell>
          <cell r="P33">
            <v>210000</v>
          </cell>
          <cell r="Q33">
            <v>280000</v>
          </cell>
        </row>
        <row r="34">
          <cell r="B34">
            <v>13900</v>
          </cell>
          <cell r="C34">
            <v>21800</v>
          </cell>
          <cell r="D34">
            <v>23000</v>
          </cell>
          <cell r="E34">
            <v>17700</v>
          </cell>
          <cell r="F34">
            <v>76400</v>
          </cell>
          <cell r="G34">
            <v>14710</v>
          </cell>
          <cell r="H34">
            <v>3590</v>
          </cell>
          <cell r="I34">
            <v>94700</v>
          </cell>
          <cell r="J34">
            <v>5447</v>
          </cell>
          <cell r="K34">
            <v>97148</v>
          </cell>
          <cell r="L34">
            <v>6771</v>
          </cell>
          <cell r="M34">
            <v>204066</v>
          </cell>
          <cell r="N34">
            <v>2427</v>
          </cell>
          <cell r="O34">
            <v>7540</v>
          </cell>
          <cell r="P34">
            <v>210000</v>
          </cell>
          <cell r="Q34">
            <v>280000</v>
          </cell>
        </row>
        <row r="35">
          <cell r="B35">
            <v>14000</v>
          </cell>
          <cell r="C35">
            <v>22000</v>
          </cell>
          <cell r="D35">
            <v>22900</v>
          </cell>
          <cell r="E35">
            <v>17600</v>
          </cell>
          <cell r="F35">
            <v>76500</v>
          </cell>
          <cell r="G35">
            <v>12250</v>
          </cell>
          <cell r="H35">
            <v>4780</v>
          </cell>
          <cell r="I35">
            <v>93530</v>
          </cell>
          <cell r="J35">
            <v>5442</v>
          </cell>
          <cell r="K35">
            <v>99419</v>
          </cell>
          <cell r="L35">
            <v>7742</v>
          </cell>
          <cell r="M35">
            <v>206133</v>
          </cell>
          <cell r="N35">
            <v>2067</v>
          </cell>
          <cell r="O35">
            <v>8020</v>
          </cell>
          <cell r="P35">
            <v>210000</v>
          </cell>
          <cell r="Q35">
            <v>280000</v>
          </cell>
        </row>
        <row r="36">
          <cell r="B36">
            <v>14050</v>
          </cell>
          <cell r="C36">
            <v>21300</v>
          </cell>
          <cell r="D36">
            <v>23400</v>
          </cell>
          <cell r="E36">
            <v>18100</v>
          </cell>
          <cell r="F36">
            <v>76850</v>
          </cell>
          <cell r="G36">
            <v>11040</v>
          </cell>
          <cell r="H36">
            <v>4910</v>
          </cell>
          <cell r="I36">
            <v>92800</v>
          </cell>
          <cell r="J36">
            <v>5447</v>
          </cell>
          <cell r="K36">
            <v>102541</v>
          </cell>
          <cell r="L36">
            <v>6766</v>
          </cell>
          <cell r="M36">
            <v>207554</v>
          </cell>
          <cell r="N36">
            <v>1421</v>
          </cell>
          <cell r="O36">
            <v>8020</v>
          </cell>
          <cell r="P36">
            <v>210000</v>
          </cell>
          <cell r="Q36">
            <v>280000</v>
          </cell>
        </row>
        <row r="37">
          <cell r="B37">
            <v>14100</v>
          </cell>
          <cell r="C37">
            <v>22000</v>
          </cell>
          <cell r="D37">
            <v>23800</v>
          </cell>
          <cell r="E37">
            <v>18300</v>
          </cell>
          <cell r="F37">
            <v>78200</v>
          </cell>
          <cell r="G37">
            <v>9920</v>
          </cell>
          <cell r="H37">
            <v>4490</v>
          </cell>
          <cell r="I37">
            <v>92610</v>
          </cell>
          <cell r="J37">
            <v>5442</v>
          </cell>
          <cell r="K37">
            <v>105347</v>
          </cell>
          <cell r="L37">
            <v>6375</v>
          </cell>
          <cell r="M37">
            <v>209774</v>
          </cell>
          <cell r="N37">
            <v>2220</v>
          </cell>
          <cell r="O37">
            <v>8010</v>
          </cell>
          <cell r="P37">
            <v>130000</v>
          </cell>
          <cell r="Q37">
            <v>170000</v>
          </cell>
        </row>
        <row r="38">
          <cell r="B38">
            <v>13900</v>
          </cell>
          <cell r="C38">
            <v>21200</v>
          </cell>
          <cell r="D38">
            <v>23800</v>
          </cell>
          <cell r="E38">
            <v>18300</v>
          </cell>
          <cell r="F38">
            <v>77200</v>
          </cell>
          <cell r="G38">
            <v>11730</v>
          </cell>
          <cell r="H38">
            <v>3770</v>
          </cell>
          <cell r="I38">
            <v>92700</v>
          </cell>
          <cell r="J38">
            <v>5468</v>
          </cell>
          <cell r="K38">
            <v>107196</v>
          </cell>
          <cell r="L38">
            <v>7490</v>
          </cell>
          <cell r="M38">
            <v>212854</v>
          </cell>
          <cell r="N38">
            <v>3080</v>
          </cell>
          <cell r="O38">
            <v>7180</v>
          </cell>
          <cell r="P38">
            <v>130000</v>
          </cell>
          <cell r="Q38">
            <v>170000</v>
          </cell>
        </row>
        <row r="39">
          <cell r="B39">
            <v>14200</v>
          </cell>
          <cell r="C39">
            <v>22100</v>
          </cell>
          <cell r="D39">
            <v>23800</v>
          </cell>
          <cell r="E39">
            <v>18100</v>
          </cell>
          <cell r="F39">
            <v>78200</v>
          </cell>
          <cell r="G39">
            <v>15270</v>
          </cell>
          <cell r="H39">
            <v>4210</v>
          </cell>
          <cell r="I39">
            <v>97680</v>
          </cell>
          <cell r="J39">
            <v>5442</v>
          </cell>
          <cell r="K39">
            <v>107980</v>
          </cell>
          <cell r="L39">
            <v>7039</v>
          </cell>
          <cell r="M39">
            <v>218141</v>
          </cell>
          <cell r="N39">
            <v>5287</v>
          </cell>
          <cell r="O39">
            <v>3110</v>
          </cell>
          <cell r="P39">
            <v>130000</v>
          </cell>
          <cell r="Q39">
            <v>170000</v>
          </cell>
        </row>
        <row r="40">
          <cell r="B40">
            <v>14600</v>
          </cell>
          <cell r="C40">
            <v>23100</v>
          </cell>
          <cell r="D40">
            <v>24100</v>
          </cell>
          <cell r="E40">
            <v>18600</v>
          </cell>
          <cell r="F40">
            <v>80400</v>
          </cell>
          <cell r="G40">
            <v>19100</v>
          </cell>
          <cell r="H40">
            <v>4370</v>
          </cell>
          <cell r="I40">
            <v>103870</v>
          </cell>
          <cell r="J40">
            <v>5457</v>
          </cell>
          <cell r="K40">
            <v>105917</v>
          </cell>
          <cell r="L40">
            <v>7001</v>
          </cell>
          <cell r="M40">
            <v>222245</v>
          </cell>
          <cell r="N40">
            <v>4104</v>
          </cell>
          <cell r="O40">
            <v>2480</v>
          </cell>
          <cell r="P40">
            <v>130000</v>
          </cell>
          <cell r="Q40">
            <v>170000</v>
          </cell>
        </row>
        <row r="41">
          <cell r="B41">
            <v>14600</v>
          </cell>
          <cell r="C41">
            <v>23100</v>
          </cell>
          <cell r="D41">
            <v>23900</v>
          </cell>
          <cell r="E41">
            <v>18600</v>
          </cell>
          <cell r="F41">
            <v>80200</v>
          </cell>
          <cell r="G41">
            <v>18340</v>
          </cell>
          <cell r="H41">
            <v>3370</v>
          </cell>
          <cell r="I41">
            <v>101910</v>
          </cell>
          <cell r="J41">
            <v>5467</v>
          </cell>
          <cell r="K41">
            <v>108767</v>
          </cell>
          <cell r="L41">
            <v>7611</v>
          </cell>
          <cell r="M41">
            <v>223755</v>
          </cell>
          <cell r="N41">
            <v>1510</v>
          </cell>
          <cell r="O41">
            <v>8220</v>
          </cell>
          <cell r="P41">
            <v>120000</v>
          </cell>
          <cell r="Q41">
            <v>160000</v>
          </cell>
        </row>
        <row r="42">
          <cell r="B42">
            <v>14400</v>
          </cell>
          <cell r="C42">
            <v>22500</v>
          </cell>
          <cell r="D42">
            <v>24100</v>
          </cell>
          <cell r="E42">
            <v>18700</v>
          </cell>
          <cell r="F42">
            <v>79700</v>
          </cell>
          <cell r="G42">
            <v>14850</v>
          </cell>
          <cell r="H42">
            <v>4240</v>
          </cell>
          <cell r="I42">
            <v>98790</v>
          </cell>
          <cell r="J42">
            <v>5473</v>
          </cell>
          <cell r="K42">
            <v>114104</v>
          </cell>
          <cell r="L42">
            <v>7409</v>
          </cell>
          <cell r="M42">
            <v>225776</v>
          </cell>
          <cell r="N42">
            <v>2021</v>
          </cell>
          <cell r="O42">
            <v>9410</v>
          </cell>
          <cell r="P42">
            <v>120000</v>
          </cell>
          <cell r="Q42">
            <v>160000</v>
          </cell>
        </row>
        <row r="43">
          <cell r="B43">
            <v>14400</v>
          </cell>
          <cell r="C43">
            <v>22500</v>
          </cell>
          <cell r="D43">
            <v>24000</v>
          </cell>
          <cell r="E43">
            <v>18700</v>
          </cell>
          <cell r="F43">
            <v>79600</v>
          </cell>
          <cell r="G43">
            <v>15090</v>
          </cell>
          <cell r="H43">
            <v>2990</v>
          </cell>
          <cell r="I43">
            <v>97680</v>
          </cell>
          <cell r="J43">
            <v>5478</v>
          </cell>
          <cell r="K43">
            <v>119197</v>
          </cell>
          <cell r="L43">
            <v>8256</v>
          </cell>
          <cell r="M43">
            <v>230611</v>
          </cell>
          <cell r="N43">
            <v>4835</v>
          </cell>
          <cell r="O43">
            <v>8220</v>
          </cell>
          <cell r="P43">
            <v>120000</v>
          </cell>
          <cell r="Q43">
            <v>160000</v>
          </cell>
        </row>
        <row r="44">
          <cell r="B44">
            <v>14100</v>
          </cell>
          <cell r="C44">
            <v>22400</v>
          </cell>
          <cell r="D44">
            <v>24800</v>
          </cell>
          <cell r="E44">
            <v>19200</v>
          </cell>
          <cell r="F44">
            <v>80500</v>
          </cell>
          <cell r="G44">
            <v>15870</v>
          </cell>
          <cell r="H44">
            <v>4430</v>
          </cell>
          <cell r="I44">
            <v>100800</v>
          </cell>
          <cell r="J44">
            <v>5483</v>
          </cell>
          <cell r="K44">
            <v>120446</v>
          </cell>
          <cell r="L44">
            <v>7460</v>
          </cell>
          <cell r="M44">
            <v>234189</v>
          </cell>
          <cell r="N44">
            <v>3578</v>
          </cell>
          <cell r="O44">
            <v>4570</v>
          </cell>
          <cell r="P44">
            <v>120000</v>
          </cell>
          <cell r="Q44">
            <v>160000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workbookViewId="0">
      <pane ySplit="2" topLeftCell="A3" activePane="bottomLeft" state="frozen"/>
      <selection pane="bottomLeft" activeCell="O52" sqref="O52"/>
    </sheetView>
  </sheetViews>
  <sheetFormatPr defaultRowHeight="13.5" x14ac:dyDescent="0.15"/>
  <cols>
    <col min="1" max="1" width="6" customWidth="1"/>
    <col min="2" max="2" width="9.25" bestFit="1" customWidth="1"/>
    <col min="3" max="3" width="9.375" customWidth="1"/>
    <col min="4" max="4" width="8.25" customWidth="1"/>
    <col min="5" max="5" width="8" customWidth="1"/>
    <col min="6" max="6" width="8.375" customWidth="1"/>
    <col min="7" max="7" width="7.625" customWidth="1"/>
    <col min="8" max="8" width="9.5" customWidth="1"/>
    <col min="9" max="9" width="8.75" customWidth="1"/>
    <col min="11" max="11" width="7" customWidth="1"/>
    <col min="13" max="13" width="7.375" customWidth="1"/>
    <col min="16" max="16" width="7.25" customWidth="1"/>
    <col min="17" max="17" width="9.75" customWidth="1"/>
  </cols>
  <sheetData>
    <row r="1" spans="1:25" x14ac:dyDescent="0.15">
      <c r="W1" t="s">
        <v>0</v>
      </c>
    </row>
    <row r="2" spans="1:25" s="1" customFormat="1" ht="30.75" customHeight="1" x14ac:dyDescent="0.15">
      <c r="A2" s="1" t="s">
        <v>26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  <c r="I2" s="1" t="s">
        <v>7</v>
      </c>
      <c r="J2" s="2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2" t="s">
        <v>13</v>
      </c>
      <c r="P2" s="1" t="s">
        <v>14</v>
      </c>
      <c r="Q2" s="1" t="s">
        <v>15</v>
      </c>
      <c r="R2" s="1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1" t="s">
        <v>21</v>
      </c>
      <c r="X2" s="1" t="s">
        <v>22</v>
      </c>
      <c r="Y2" s="1" t="s">
        <v>23</v>
      </c>
    </row>
    <row r="3" spans="1:25" x14ac:dyDescent="0.15">
      <c r="A3">
        <v>1</v>
      </c>
      <c r="B3" s="4">
        <v>40722</v>
      </c>
      <c r="C3">
        <v>17240</v>
      </c>
      <c r="D3">
        <v>27600</v>
      </c>
      <c r="E3">
        <v>31000</v>
      </c>
      <c r="F3">
        <v>23600</v>
      </c>
      <c r="G3">
        <f>SUM(C3:F3)</f>
        <v>99440</v>
      </c>
      <c r="H3">
        <v>17240</v>
      </c>
      <c r="I3">
        <v>4490</v>
      </c>
      <c r="J3">
        <f>SUM(G3:I3)</f>
        <v>121170</v>
      </c>
      <c r="L3">
        <v>3613</v>
      </c>
      <c r="M3">
        <v>2208</v>
      </c>
      <c r="N3">
        <f>J3+K3+L3+M3</f>
        <v>126991</v>
      </c>
      <c r="O3">
        <v>0</v>
      </c>
      <c r="P3">
        <v>7230</v>
      </c>
      <c r="Q3" s="5">
        <v>2200000</v>
      </c>
      <c r="R3" s="5">
        <v>2400000</v>
      </c>
      <c r="S3" s="5">
        <f>P3*R3*1000000</f>
        <v>1.7352E+16</v>
      </c>
      <c r="T3" s="5">
        <f>0+S3</f>
        <v>1.7352E+16</v>
      </c>
      <c r="U3" s="5">
        <f>(J3-F3)*R3*1000000</f>
        <v>2.34168E+17</v>
      </c>
      <c r="V3" s="5">
        <f>T3+U3</f>
        <v>2.5152E+17</v>
      </c>
      <c r="W3">
        <v>58</v>
      </c>
      <c r="X3">
        <v>132</v>
      </c>
      <c r="Y3">
        <v>21</v>
      </c>
    </row>
    <row r="4" spans="1:25" x14ac:dyDescent="0.15">
      <c r="A4">
        <v>2</v>
      </c>
      <c r="B4" s="4">
        <v>40729</v>
      </c>
      <c r="C4">
        <v>17010</v>
      </c>
      <c r="D4">
        <v>26400</v>
      </c>
      <c r="E4">
        <v>30900</v>
      </c>
      <c r="F4">
        <v>23300</v>
      </c>
      <c r="G4">
        <f t="shared" ref="G4:G43" si="0">SUM(C4:F4)</f>
        <v>97610</v>
      </c>
      <c r="H4">
        <v>17190</v>
      </c>
      <c r="I4">
        <v>4660</v>
      </c>
      <c r="J4">
        <f t="shared" ref="J4:J48" si="1">SUM(G4:I4)</f>
        <v>119460</v>
      </c>
      <c r="L4">
        <v>8143</v>
      </c>
      <c r="M4">
        <v>3671</v>
      </c>
      <c r="N4">
        <f t="shared" ref="N4:N48" si="2">J4+K4+L4+M4</f>
        <v>131274</v>
      </c>
      <c r="O4">
        <f>N4-N3</f>
        <v>4283</v>
      </c>
      <c r="P4">
        <v>6380</v>
      </c>
      <c r="Q4" s="5">
        <v>2000000</v>
      </c>
      <c r="R4" s="5">
        <v>2200000</v>
      </c>
      <c r="S4" s="5">
        <f t="shared" ref="S4:S48" si="3">P4*R4*1000000</f>
        <v>1.4036E+16</v>
      </c>
      <c r="T4" s="5">
        <f t="shared" ref="T4:T45" si="4">T3+S4</f>
        <v>3.1388E+16</v>
      </c>
      <c r="U4" s="5">
        <f t="shared" ref="U4:U45" si="5">(J4-F4)*R4*1000000</f>
        <v>2.11552E+17</v>
      </c>
      <c r="V4" s="5">
        <f t="shared" ref="V4:V45" si="6">T4+U4</f>
        <v>2.4294E+17</v>
      </c>
      <c r="W4">
        <v>51</v>
      </c>
      <c r="X4">
        <v>1774</v>
      </c>
      <c r="Y4">
        <v>106</v>
      </c>
    </row>
    <row r="5" spans="1:25" x14ac:dyDescent="0.15">
      <c r="A5">
        <v>3</v>
      </c>
      <c r="B5" s="4">
        <v>40736</v>
      </c>
      <c r="C5">
        <v>16900</v>
      </c>
      <c r="D5">
        <v>27100</v>
      </c>
      <c r="E5">
        <v>30300</v>
      </c>
      <c r="F5">
        <v>22800</v>
      </c>
      <c r="G5">
        <f t="shared" si="0"/>
        <v>97100</v>
      </c>
      <c r="H5">
        <v>15590</v>
      </c>
      <c r="I5">
        <v>4810</v>
      </c>
      <c r="J5">
        <f t="shared" si="1"/>
        <v>117500</v>
      </c>
      <c r="L5">
        <v>11968</v>
      </c>
      <c r="M5">
        <v>4563</v>
      </c>
      <c r="N5">
        <f t="shared" si="2"/>
        <v>134031</v>
      </c>
      <c r="O5">
        <f>N5-N4</f>
        <v>2757</v>
      </c>
      <c r="P5">
        <v>6130</v>
      </c>
      <c r="Q5" s="5">
        <v>1500000</v>
      </c>
      <c r="R5" s="5">
        <v>1700000</v>
      </c>
      <c r="S5" s="5">
        <f t="shared" si="3"/>
        <v>1.0421E+16</v>
      </c>
      <c r="T5" s="5">
        <f t="shared" si="4"/>
        <v>4.1809E+16</v>
      </c>
      <c r="U5" s="5">
        <f t="shared" si="5"/>
        <v>1.6099E+17</v>
      </c>
      <c r="V5" s="5">
        <f t="shared" si="6"/>
        <v>2.02799E+17</v>
      </c>
      <c r="W5">
        <v>49</v>
      </c>
      <c r="X5">
        <v>2688</v>
      </c>
      <c r="Y5">
        <v>0</v>
      </c>
    </row>
    <row r="6" spans="1:25" x14ac:dyDescent="0.15">
      <c r="A6">
        <v>4</v>
      </c>
      <c r="B6" s="4">
        <v>40743</v>
      </c>
      <c r="C6">
        <v>16880</v>
      </c>
      <c r="D6">
        <v>26700</v>
      </c>
      <c r="E6">
        <v>29700</v>
      </c>
      <c r="F6">
        <v>22200</v>
      </c>
      <c r="G6">
        <f t="shared" si="0"/>
        <v>95480</v>
      </c>
      <c r="H6">
        <v>17120</v>
      </c>
      <c r="I6">
        <v>4960</v>
      </c>
      <c r="J6">
        <f t="shared" si="1"/>
        <v>117560</v>
      </c>
      <c r="L6">
        <v>14467</v>
      </c>
      <c r="M6">
        <v>1558</v>
      </c>
      <c r="N6">
        <f>J6+K6+L6+M6</f>
        <v>133585</v>
      </c>
      <c r="O6">
        <f t="shared" ref="O6:O49" si="7">N6-N5</f>
        <v>-446</v>
      </c>
      <c r="P6">
        <v>4510</v>
      </c>
      <c r="Q6" s="5">
        <v>1500000</v>
      </c>
      <c r="R6" s="5">
        <v>1700000</v>
      </c>
      <c r="S6" s="5">
        <f t="shared" si="3"/>
        <v>7667000000000000</v>
      </c>
      <c r="T6" s="5">
        <f t="shared" si="4"/>
        <v>4.9476E+16</v>
      </c>
      <c r="U6" s="5">
        <f t="shared" si="5"/>
        <v>1.62112E+17</v>
      </c>
      <c r="V6" s="5">
        <f t="shared" si="6"/>
        <v>2.11588E+17</v>
      </c>
      <c r="W6">
        <v>36</v>
      </c>
      <c r="X6">
        <v>2116</v>
      </c>
      <c r="Y6">
        <v>613</v>
      </c>
    </row>
    <row r="7" spans="1:25" x14ac:dyDescent="0.15">
      <c r="A7">
        <v>5</v>
      </c>
      <c r="B7" s="4">
        <v>40750</v>
      </c>
      <c r="C7">
        <v>17380</v>
      </c>
      <c r="D7">
        <v>27300</v>
      </c>
      <c r="E7">
        <v>29900</v>
      </c>
      <c r="F7">
        <v>22400</v>
      </c>
      <c r="G7">
        <f t="shared" si="0"/>
        <v>96980</v>
      </c>
      <c r="H7">
        <v>18530</v>
      </c>
      <c r="I7">
        <v>5140</v>
      </c>
      <c r="J7">
        <f t="shared" si="1"/>
        <v>120650</v>
      </c>
      <c r="L7">
        <v>16565</v>
      </c>
      <c r="M7">
        <v>1242</v>
      </c>
      <c r="N7">
        <f t="shared" si="2"/>
        <v>138457</v>
      </c>
      <c r="O7">
        <f t="shared" si="7"/>
        <v>4872</v>
      </c>
      <c r="P7">
        <v>4870</v>
      </c>
      <c r="Q7" s="5">
        <v>1600000</v>
      </c>
      <c r="R7" s="5">
        <v>1800000</v>
      </c>
      <c r="S7" s="5">
        <f t="shared" si="3"/>
        <v>8766000000000000</v>
      </c>
      <c r="T7" s="5">
        <f t="shared" si="4"/>
        <v>5.8242E+16</v>
      </c>
      <c r="U7" s="5">
        <f t="shared" si="5"/>
        <v>1.7685E+17</v>
      </c>
      <c r="V7" s="5">
        <f t="shared" si="6"/>
        <v>2.35092E+17</v>
      </c>
      <c r="W7">
        <v>39</v>
      </c>
      <c r="X7">
        <v>1800</v>
      </c>
      <c r="Y7">
        <v>990</v>
      </c>
    </row>
    <row r="8" spans="1:25" x14ac:dyDescent="0.15">
      <c r="A8">
        <v>6</v>
      </c>
      <c r="B8" s="4">
        <v>40757</v>
      </c>
      <c r="C8">
        <v>17320</v>
      </c>
      <c r="D8">
        <v>27500</v>
      </c>
      <c r="E8">
        <v>29800</v>
      </c>
      <c r="F8">
        <v>22300</v>
      </c>
      <c r="G8">
        <f t="shared" si="0"/>
        <v>96920</v>
      </c>
      <c r="H8">
        <v>19010</v>
      </c>
      <c r="I8">
        <v>4840</v>
      </c>
      <c r="J8">
        <f t="shared" si="1"/>
        <v>120770</v>
      </c>
      <c r="L8">
        <v>21055</v>
      </c>
      <c r="M8">
        <v>1197</v>
      </c>
      <c r="N8">
        <f t="shared" si="2"/>
        <v>143022</v>
      </c>
      <c r="O8">
        <f t="shared" si="7"/>
        <v>4565</v>
      </c>
      <c r="P8">
        <v>6190</v>
      </c>
      <c r="Q8" s="5">
        <v>1600000</v>
      </c>
      <c r="R8" s="5">
        <v>1800000</v>
      </c>
      <c r="S8" s="5">
        <f t="shared" si="3"/>
        <v>1.1142E+16</v>
      </c>
      <c r="T8" s="5">
        <f t="shared" si="4"/>
        <v>6.9384E+16</v>
      </c>
      <c r="U8" s="5">
        <f t="shared" si="5"/>
        <v>1.77246E+17</v>
      </c>
      <c r="V8" s="5">
        <f t="shared" si="6"/>
        <v>2.4663E+17</v>
      </c>
      <c r="W8">
        <v>49</v>
      </c>
      <c r="X8">
        <v>2789</v>
      </c>
      <c r="Y8">
        <v>0</v>
      </c>
    </row>
    <row r="9" spans="1:25" x14ac:dyDescent="0.15">
      <c r="A9">
        <v>7</v>
      </c>
      <c r="B9" s="4">
        <v>40764</v>
      </c>
      <c r="C9">
        <v>17210</v>
      </c>
      <c r="D9">
        <v>27300</v>
      </c>
      <c r="E9">
        <v>29700</v>
      </c>
      <c r="F9">
        <v>22100</v>
      </c>
      <c r="G9">
        <f t="shared" si="0"/>
        <v>96310</v>
      </c>
      <c r="H9">
        <v>19040</v>
      </c>
      <c r="I9">
        <v>4890</v>
      </c>
      <c r="J9">
        <f t="shared" si="1"/>
        <v>120240</v>
      </c>
      <c r="K9">
        <v>210</v>
      </c>
      <c r="L9">
        <v>23707</v>
      </c>
      <c r="M9">
        <v>1164</v>
      </c>
      <c r="N9">
        <f t="shared" si="2"/>
        <v>145321</v>
      </c>
      <c r="O9">
        <f t="shared" si="7"/>
        <v>2299</v>
      </c>
      <c r="P9">
        <v>6500</v>
      </c>
      <c r="Q9" s="5">
        <v>1100000</v>
      </c>
      <c r="R9" s="5">
        <v>1300000</v>
      </c>
      <c r="S9" s="5">
        <f t="shared" si="3"/>
        <v>8450000000000000</v>
      </c>
      <c r="T9" s="5">
        <f t="shared" si="4"/>
        <v>7.7834E+16</v>
      </c>
      <c r="U9" s="5">
        <f t="shared" si="5"/>
        <v>1.27582E+17</v>
      </c>
      <c r="V9" s="5">
        <f t="shared" si="6"/>
        <v>2.05416E+17</v>
      </c>
      <c r="W9">
        <v>52</v>
      </c>
      <c r="X9">
        <v>2789</v>
      </c>
      <c r="Y9">
        <v>0</v>
      </c>
    </row>
    <row r="10" spans="1:25" x14ac:dyDescent="0.15">
      <c r="A10">
        <v>8</v>
      </c>
      <c r="B10" s="4">
        <v>40771</v>
      </c>
      <c r="C10">
        <v>17020</v>
      </c>
      <c r="D10">
        <v>26900</v>
      </c>
      <c r="E10">
        <v>29300</v>
      </c>
      <c r="F10">
        <v>21700</v>
      </c>
      <c r="G10">
        <f t="shared" si="0"/>
        <v>94920</v>
      </c>
      <c r="H10">
        <v>18670</v>
      </c>
      <c r="I10">
        <v>5140</v>
      </c>
      <c r="J10">
        <f t="shared" si="1"/>
        <v>118730</v>
      </c>
      <c r="K10">
        <v>780</v>
      </c>
      <c r="L10">
        <v>27621</v>
      </c>
      <c r="M10">
        <v>2070</v>
      </c>
      <c r="N10">
        <f t="shared" si="2"/>
        <v>149201</v>
      </c>
      <c r="O10">
        <f t="shared" si="7"/>
        <v>3880</v>
      </c>
      <c r="P10">
        <v>7420</v>
      </c>
      <c r="Q10" s="5">
        <v>1100000</v>
      </c>
      <c r="R10" s="5">
        <v>1300000</v>
      </c>
      <c r="S10" s="5">
        <f t="shared" si="3"/>
        <v>9646000000000000</v>
      </c>
      <c r="T10" s="5">
        <f t="shared" si="4"/>
        <v>8.748E+16</v>
      </c>
      <c r="U10" s="5">
        <f t="shared" si="5"/>
        <v>1.26139E+17</v>
      </c>
      <c r="V10" s="5">
        <f t="shared" si="6"/>
        <v>2.13619E+17</v>
      </c>
      <c r="W10">
        <v>60</v>
      </c>
      <c r="X10">
        <v>2789</v>
      </c>
      <c r="Y10">
        <v>0</v>
      </c>
    </row>
    <row r="11" spans="1:25" x14ac:dyDescent="0.15">
      <c r="A11">
        <v>9</v>
      </c>
      <c r="B11" s="4">
        <v>40778</v>
      </c>
      <c r="C11">
        <v>17330</v>
      </c>
      <c r="D11">
        <v>27000</v>
      </c>
      <c r="E11">
        <v>29600</v>
      </c>
      <c r="F11">
        <v>22100</v>
      </c>
      <c r="G11">
        <f t="shared" si="0"/>
        <v>96030</v>
      </c>
      <c r="H11">
        <v>18080</v>
      </c>
      <c r="I11">
        <v>4300</v>
      </c>
      <c r="J11">
        <f t="shared" si="1"/>
        <v>118410</v>
      </c>
      <c r="K11">
        <v>1133</v>
      </c>
      <c r="L11">
        <v>28454</v>
      </c>
      <c r="M11">
        <v>2779</v>
      </c>
      <c r="N11">
        <f t="shared" si="2"/>
        <v>150776</v>
      </c>
      <c r="O11">
        <f t="shared" si="7"/>
        <v>1575</v>
      </c>
      <c r="P11">
        <v>6780</v>
      </c>
      <c r="Q11" s="5">
        <v>1100000</v>
      </c>
      <c r="R11" s="5">
        <v>1300000</v>
      </c>
      <c r="S11" s="5">
        <f t="shared" si="3"/>
        <v>8814000000000000</v>
      </c>
      <c r="T11" s="5">
        <f t="shared" si="4"/>
        <v>9.6294E+16</v>
      </c>
      <c r="U11" s="5">
        <f t="shared" si="5"/>
        <v>1.25203E+17</v>
      </c>
      <c r="V11" s="5">
        <f t="shared" si="6"/>
        <v>2.21497E+17</v>
      </c>
      <c r="W11">
        <v>40</v>
      </c>
      <c r="X11">
        <v>2217</v>
      </c>
      <c r="Y11">
        <v>391</v>
      </c>
    </row>
    <row r="12" spans="1:25" x14ac:dyDescent="0.15">
      <c r="A12">
        <v>10</v>
      </c>
      <c r="B12" s="4">
        <v>40785</v>
      </c>
      <c r="C12">
        <v>17190</v>
      </c>
      <c r="D12">
        <v>26400</v>
      </c>
      <c r="E12">
        <v>27100</v>
      </c>
      <c r="F12">
        <v>20400</v>
      </c>
      <c r="G12">
        <f t="shared" si="0"/>
        <v>91090</v>
      </c>
      <c r="H12">
        <v>18030</v>
      </c>
      <c r="I12">
        <v>4050</v>
      </c>
      <c r="J12">
        <f t="shared" si="1"/>
        <v>113170</v>
      </c>
      <c r="K12">
        <v>2084</v>
      </c>
      <c r="L12">
        <v>32961</v>
      </c>
      <c r="M12">
        <v>4704</v>
      </c>
      <c r="N12">
        <f t="shared" si="2"/>
        <v>152919</v>
      </c>
      <c r="O12">
        <f t="shared" si="7"/>
        <v>2143</v>
      </c>
      <c r="P12">
        <v>10970</v>
      </c>
      <c r="Q12" s="5">
        <v>1100000</v>
      </c>
      <c r="R12" s="5">
        <v>1300000</v>
      </c>
      <c r="S12" s="5">
        <f t="shared" si="3"/>
        <v>1.4261E+16</v>
      </c>
      <c r="T12" s="5">
        <f t="shared" si="4"/>
        <v>1.10555E+17</v>
      </c>
      <c r="U12" s="5">
        <f t="shared" si="5"/>
        <v>1.20601E+17</v>
      </c>
      <c r="V12" s="5">
        <f t="shared" si="6"/>
        <v>2.31156E+17</v>
      </c>
      <c r="W12">
        <v>60</v>
      </c>
      <c r="X12">
        <v>2453</v>
      </c>
      <c r="Y12">
        <v>0</v>
      </c>
    </row>
    <row r="13" spans="1:25" x14ac:dyDescent="0.15">
      <c r="A13">
        <v>11</v>
      </c>
      <c r="B13" s="4">
        <v>40792</v>
      </c>
      <c r="C13">
        <v>17070</v>
      </c>
      <c r="D13">
        <v>24400</v>
      </c>
      <c r="E13">
        <v>26700</v>
      </c>
      <c r="F13">
        <v>19600</v>
      </c>
      <c r="G13">
        <f t="shared" si="0"/>
        <v>87770</v>
      </c>
      <c r="H13">
        <v>15770</v>
      </c>
      <c r="I13">
        <v>4050</v>
      </c>
      <c r="J13">
        <f t="shared" si="1"/>
        <v>107590</v>
      </c>
      <c r="K13">
        <v>2540</v>
      </c>
      <c r="L13">
        <v>39256</v>
      </c>
      <c r="M13">
        <v>7556</v>
      </c>
      <c r="N13">
        <f t="shared" si="2"/>
        <v>156942</v>
      </c>
      <c r="O13">
        <f t="shared" si="7"/>
        <v>4023</v>
      </c>
      <c r="P13">
        <v>11450</v>
      </c>
      <c r="Q13" s="5">
        <v>940000</v>
      </c>
      <c r="R13" s="5">
        <v>1100000</v>
      </c>
      <c r="S13" s="5">
        <f t="shared" si="3"/>
        <v>1.2595E+16</v>
      </c>
      <c r="T13" s="5">
        <f t="shared" si="4"/>
        <v>1.2315E+17</v>
      </c>
      <c r="U13" s="5">
        <f t="shared" si="5"/>
        <v>9.6789E+16</v>
      </c>
      <c r="V13" s="5">
        <f t="shared" si="6"/>
        <v>2.19939E+17</v>
      </c>
      <c r="W13">
        <v>61</v>
      </c>
      <c r="X13">
        <v>2701</v>
      </c>
      <c r="Y13">
        <v>0</v>
      </c>
    </row>
    <row r="14" spans="1:25" x14ac:dyDescent="0.15">
      <c r="A14">
        <v>12</v>
      </c>
      <c r="B14" s="4">
        <v>40799</v>
      </c>
      <c r="C14">
        <v>16830</v>
      </c>
      <c r="D14">
        <v>20700</v>
      </c>
      <c r="E14">
        <v>25400</v>
      </c>
      <c r="F14">
        <v>18400</v>
      </c>
      <c r="G14">
        <f t="shared" si="0"/>
        <v>81330</v>
      </c>
      <c r="H14">
        <v>17760</v>
      </c>
      <c r="I14">
        <v>2670</v>
      </c>
      <c r="J14">
        <f t="shared" si="1"/>
        <v>101760</v>
      </c>
      <c r="K14">
        <v>2503</v>
      </c>
      <c r="L14">
        <v>44322</v>
      </c>
      <c r="M14">
        <v>9000</v>
      </c>
      <c r="N14">
        <f t="shared" si="2"/>
        <v>157585</v>
      </c>
      <c r="O14">
        <f t="shared" si="7"/>
        <v>643</v>
      </c>
      <c r="P14">
        <v>10870</v>
      </c>
      <c r="Q14" s="5">
        <v>940000</v>
      </c>
      <c r="R14" s="5">
        <v>1100000</v>
      </c>
      <c r="S14" s="5">
        <f t="shared" si="3"/>
        <v>1.1957E+16</v>
      </c>
      <c r="T14" s="5">
        <f t="shared" si="4"/>
        <v>1.35107E+17</v>
      </c>
      <c r="U14" s="5">
        <f t="shared" si="5"/>
        <v>9.1696E+16</v>
      </c>
      <c r="V14" s="5">
        <f t="shared" si="6"/>
        <v>2.26803E+17</v>
      </c>
      <c r="W14">
        <v>24</v>
      </c>
      <c r="X14">
        <v>2636</v>
      </c>
      <c r="Y14">
        <v>0</v>
      </c>
    </row>
    <row r="15" spans="1:25" x14ac:dyDescent="0.15">
      <c r="A15">
        <v>13</v>
      </c>
      <c r="B15" s="4">
        <v>40806</v>
      </c>
      <c r="C15">
        <v>16310</v>
      </c>
      <c r="D15">
        <v>20100</v>
      </c>
      <c r="E15">
        <v>24700</v>
      </c>
      <c r="F15">
        <v>17600</v>
      </c>
      <c r="G15">
        <f t="shared" si="0"/>
        <v>78710</v>
      </c>
      <c r="H15">
        <v>16250</v>
      </c>
      <c r="I15">
        <v>3030</v>
      </c>
      <c r="J15">
        <f t="shared" si="1"/>
        <v>97990</v>
      </c>
      <c r="K15">
        <v>2497</v>
      </c>
      <c r="L15">
        <v>49007</v>
      </c>
      <c r="M15">
        <v>8944</v>
      </c>
      <c r="N15">
        <f t="shared" si="2"/>
        <v>158438</v>
      </c>
      <c r="O15">
        <f t="shared" si="7"/>
        <v>853</v>
      </c>
      <c r="P15">
        <v>7730</v>
      </c>
      <c r="Q15" s="5">
        <v>940000</v>
      </c>
      <c r="R15" s="5">
        <v>1100000</v>
      </c>
      <c r="S15" s="5">
        <f t="shared" si="3"/>
        <v>8503000000000000</v>
      </c>
      <c r="T15" s="5">
        <f t="shared" si="4"/>
        <v>1.4361E+17</v>
      </c>
      <c r="U15" s="5">
        <f t="shared" si="5"/>
        <v>8.8429E+16</v>
      </c>
      <c r="V15" s="5">
        <f t="shared" si="6"/>
        <v>2.32039E+17</v>
      </c>
      <c r="W15">
        <v>2</v>
      </c>
      <c r="X15">
        <v>3242</v>
      </c>
      <c r="Y15">
        <v>0</v>
      </c>
    </row>
    <row r="16" spans="1:25" x14ac:dyDescent="0.15">
      <c r="A16">
        <v>14</v>
      </c>
      <c r="B16" s="4">
        <v>40813</v>
      </c>
      <c r="C16">
        <v>17030</v>
      </c>
      <c r="D16">
        <v>20300</v>
      </c>
      <c r="E16">
        <v>25900</v>
      </c>
      <c r="F16">
        <v>18700</v>
      </c>
      <c r="G16">
        <f t="shared" si="0"/>
        <v>81930</v>
      </c>
      <c r="H16">
        <v>16160</v>
      </c>
      <c r="I16">
        <v>3420</v>
      </c>
      <c r="J16">
        <f t="shared" si="1"/>
        <v>101510</v>
      </c>
      <c r="K16">
        <v>2473</v>
      </c>
      <c r="L16">
        <v>53297</v>
      </c>
      <c r="M16">
        <v>8370</v>
      </c>
      <c r="N16">
        <f t="shared" si="2"/>
        <v>165650</v>
      </c>
      <c r="O16">
        <f t="shared" si="7"/>
        <v>7212</v>
      </c>
      <c r="P16">
        <v>8160</v>
      </c>
      <c r="Q16" s="5">
        <v>940000</v>
      </c>
      <c r="R16" s="5">
        <v>1100000</v>
      </c>
      <c r="S16" s="5">
        <f t="shared" si="3"/>
        <v>8976000000000000</v>
      </c>
      <c r="T16" s="5">
        <f t="shared" si="4"/>
        <v>1.52586E+17</v>
      </c>
      <c r="U16" s="5">
        <f t="shared" si="5"/>
        <v>9.1091E+16</v>
      </c>
      <c r="V16" s="5">
        <f t="shared" si="6"/>
        <v>2.43677E+17</v>
      </c>
      <c r="W16">
        <v>0</v>
      </c>
      <c r="X16">
        <v>3980</v>
      </c>
      <c r="Y16">
        <v>0</v>
      </c>
    </row>
    <row r="17" spans="1:25" x14ac:dyDescent="0.15">
      <c r="A17">
        <v>15</v>
      </c>
      <c r="B17" s="4">
        <v>40820</v>
      </c>
      <c r="C17">
        <v>16180</v>
      </c>
      <c r="D17">
        <v>19800</v>
      </c>
      <c r="E17">
        <v>25500</v>
      </c>
      <c r="F17">
        <v>18400</v>
      </c>
      <c r="G17">
        <f t="shared" si="0"/>
        <v>79880</v>
      </c>
      <c r="H17">
        <v>14360</v>
      </c>
      <c r="I17">
        <v>3570</v>
      </c>
      <c r="J17">
        <f t="shared" si="1"/>
        <v>97810</v>
      </c>
      <c r="K17">
        <v>2768</v>
      </c>
      <c r="L17">
        <v>59446</v>
      </c>
      <c r="M17">
        <v>8603</v>
      </c>
      <c r="N17">
        <f t="shared" si="2"/>
        <v>168627</v>
      </c>
      <c r="O17">
        <f t="shared" si="7"/>
        <v>2977</v>
      </c>
      <c r="P17">
        <v>9610</v>
      </c>
      <c r="Q17" s="5">
        <v>940000</v>
      </c>
      <c r="R17" s="5">
        <v>1100000</v>
      </c>
      <c r="S17" s="5">
        <f t="shared" si="3"/>
        <v>1.0571E+16</v>
      </c>
      <c r="T17" s="5">
        <f t="shared" si="4"/>
        <v>1.63157E+17</v>
      </c>
      <c r="U17" s="5">
        <f t="shared" si="5"/>
        <v>8.7351E+16</v>
      </c>
      <c r="V17" s="5">
        <f t="shared" si="6"/>
        <v>2.50508E+17</v>
      </c>
      <c r="W17">
        <v>0</v>
      </c>
      <c r="X17">
        <v>4133</v>
      </c>
      <c r="Y17">
        <v>0</v>
      </c>
    </row>
    <row r="18" spans="1:25" x14ac:dyDescent="0.15">
      <c r="A18">
        <v>16</v>
      </c>
      <c r="B18" s="4">
        <v>40827</v>
      </c>
      <c r="C18">
        <v>16360</v>
      </c>
      <c r="D18">
        <v>20800</v>
      </c>
      <c r="E18">
        <v>24400</v>
      </c>
      <c r="F18">
        <v>19200</v>
      </c>
      <c r="G18">
        <f t="shared" si="0"/>
        <v>80760</v>
      </c>
      <c r="H18">
        <v>11130</v>
      </c>
      <c r="I18">
        <v>4190</v>
      </c>
      <c r="J18">
        <f t="shared" si="1"/>
        <v>96080</v>
      </c>
      <c r="K18">
        <v>2989</v>
      </c>
      <c r="L18">
        <v>65653</v>
      </c>
      <c r="M18">
        <v>8837</v>
      </c>
      <c r="N18">
        <f t="shared" si="2"/>
        <v>173559</v>
      </c>
      <c r="O18">
        <f t="shared" si="7"/>
        <v>4932</v>
      </c>
      <c r="P18">
        <v>9440</v>
      </c>
      <c r="Q18" s="5">
        <v>940000</v>
      </c>
      <c r="R18" s="5">
        <v>1100000</v>
      </c>
      <c r="S18" s="5">
        <f t="shared" si="3"/>
        <v>1.0384E+16</v>
      </c>
      <c r="T18" s="5">
        <f t="shared" si="4"/>
        <v>1.73541E+17</v>
      </c>
      <c r="U18" s="5">
        <f t="shared" si="5"/>
        <v>8.4568E+16</v>
      </c>
      <c r="V18" s="5">
        <f t="shared" si="6"/>
        <v>2.58109E+17</v>
      </c>
      <c r="W18">
        <v>0</v>
      </c>
      <c r="X18">
        <v>4293</v>
      </c>
      <c r="Y18">
        <v>0</v>
      </c>
    </row>
    <row r="19" spans="1:25" x14ac:dyDescent="0.15">
      <c r="A19">
        <v>17</v>
      </c>
      <c r="B19" s="4">
        <v>40834</v>
      </c>
      <c r="C19">
        <v>16250</v>
      </c>
      <c r="D19">
        <v>21400</v>
      </c>
      <c r="E19">
        <v>22600</v>
      </c>
      <c r="F19">
        <v>18300</v>
      </c>
      <c r="G19">
        <f t="shared" si="0"/>
        <v>78550</v>
      </c>
      <c r="H19">
        <v>10310</v>
      </c>
      <c r="I19">
        <v>4120</v>
      </c>
      <c r="J19">
        <f t="shared" si="1"/>
        <v>92980</v>
      </c>
      <c r="K19">
        <v>3079</v>
      </c>
      <c r="L19">
        <v>70581</v>
      </c>
      <c r="M19">
        <v>8199</v>
      </c>
      <c r="N19">
        <f t="shared" si="2"/>
        <v>174839</v>
      </c>
      <c r="O19">
        <f t="shared" si="7"/>
        <v>1280</v>
      </c>
      <c r="P19">
        <v>9860</v>
      </c>
      <c r="Q19" s="5">
        <v>670000</v>
      </c>
      <c r="R19" s="5">
        <v>830000</v>
      </c>
      <c r="S19" s="5">
        <f t="shared" si="3"/>
        <v>8183800000000000</v>
      </c>
      <c r="T19" s="5">
        <f t="shared" si="4"/>
        <v>1.817248E+17</v>
      </c>
      <c r="U19" s="5">
        <f t="shared" si="5"/>
        <v>6.19844E+16</v>
      </c>
      <c r="V19" s="5">
        <f t="shared" si="6"/>
        <v>2.437092E+17</v>
      </c>
      <c r="W19">
        <v>0</v>
      </c>
      <c r="X19">
        <v>4301</v>
      </c>
      <c r="Y19">
        <v>0</v>
      </c>
    </row>
    <row r="20" spans="1:25" x14ac:dyDescent="0.15">
      <c r="A20">
        <v>18</v>
      </c>
      <c r="B20" s="4">
        <v>40841</v>
      </c>
      <c r="C20">
        <v>15340</v>
      </c>
      <c r="D20">
        <v>20700</v>
      </c>
      <c r="E20">
        <v>23000</v>
      </c>
      <c r="F20">
        <v>18000</v>
      </c>
      <c r="G20">
        <f t="shared" si="0"/>
        <v>77040</v>
      </c>
      <c r="H20">
        <v>13040</v>
      </c>
      <c r="I20">
        <v>3610</v>
      </c>
      <c r="J20">
        <f t="shared" si="1"/>
        <v>93690</v>
      </c>
      <c r="K20">
        <v>3037</v>
      </c>
      <c r="L20">
        <v>72263</v>
      </c>
      <c r="M20">
        <v>7953</v>
      </c>
      <c r="N20">
        <f t="shared" si="2"/>
        <v>176943</v>
      </c>
      <c r="O20">
        <f t="shared" si="7"/>
        <v>2104</v>
      </c>
      <c r="P20">
        <v>5920</v>
      </c>
      <c r="Q20" s="5">
        <v>670000</v>
      </c>
      <c r="R20" s="5">
        <v>830000</v>
      </c>
      <c r="S20" s="5">
        <f t="shared" si="3"/>
        <v>4913600000000000</v>
      </c>
      <c r="T20" s="5">
        <f t="shared" si="4"/>
        <v>1.866384E+17</v>
      </c>
      <c r="U20" s="5">
        <f t="shared" si="5"/>
        <v>6.28227E+16</v>
      </c>
      <c r="V20" s="5">
        <f t="shared" si="6"/>
        <v>2.494611E+17</v>
      </c>
      <c r="W20">
        <v>0</v>
      </c>
      <c r="X20">
        <v>4301</v>
      </c>
      <c r="Y20">
        <v>0</v>
      </c>
    </row>
    <row r="21" spans="1:25" x14ac:dyDescent="0.15">
      <c r="A21">
        <v>19</v>
      </c>
      <c r="B21" s="4">
        <v>40848</v>
      </c>
      <c r="C21">
        <v>15250</v>
      </c>
      <c r="D21">
        <v>20400</v>
      </c>
      <c r="E21">
        <v>23600</v>
      </c>
      <c r="F21">
        <v>18200</v>
      </c>
      <c r="G21">
        <f t="shared" si="0"/>
        <v>77450</v>
      </c>
      <c r="H21">
        <v>11960</v>
      </c>
      <c r="I21">
        <v>3190</v>
      </c>
      <c r="J21">
        <f t="shared" si="1"/>
        <v>92600</v>
      </c>
      <c r="K21">
        <v>3037</v>
      </c>
      <c r="L21">
        <v>76589</v>
      </c>
      <c r="M21">
        <v>8008</v>
      </c>
      <c r="N21">
        <f t="shared" si="2"/>
        <v>180234</v>
      </c>
      <c r="O21">
        <f t="shared" si="7"/>
        <v>3291</v>
      </c>
      <c r="P21">
        <v>7340</v>
      </c>
      <c r="Q21" s="5">
        <v>600000</v>
      </c>
      <c r="R21" s="5">
        <v>720000</v>
      </c>
      <c r="S21" s="5">
        <f t="shared" si="3"/>
        <v>5284800000000000</v>
      </c>
      <c r="T21" s="5">
        <f t="shared" si="4"/>
        <v>1.919232E+17</v>
      </c>
      <c r="U21" s="5">
        <f t="shared" si="5"/>
        <v>5.3568E+16</v>
      </c>
      <c r="V21" s="5">
        <f t="shared" si="6"/>
        <v>2.454912E+17</v>
      </c>
      <c r="W21">
        <v>0</v>
      </c>
      <c r="X21">
        <v>4368</v>
      </c>
      <c r="Y21">
        <v>0</v>
      </c>
    </row>
    <row r="22" spans="1:25" x14ac:dyDescent="0.15">
      <c r="A22">
        <v>20</v>
      </c>
      <c r="B22" s="4">
        <v>40855</v>
      </c>
      <c r="C22">
        <v>15060</v>
      </c>
      <c r="D22">
        <v>21600</v>
      </c>
      <c r="E22">
        <v>22900</v>
      </c>
      <c r="F22">
        <v>17900</v>
      </c>
      <c r="G22">
        <f t="shared" si="0"/>
        <v>77460</v>
      </c>
      <c r="H22">
        <v>8980</v>
      </c>
      <c r="I22">
        <v>4030</v>
      </c>
      <c r="J22">
        <f t="shared" si="1"/>
        <v>90470</v>
      </c>
      <c r="K22">
        <v>3534</v>
      </c>
      <c r="L22">
        <v>78316</v>
      </c>
      <c r="M22">
        <v>7132</v>
      </c>
      <c r="N22">
        <f t="shared" si="2"/>
        <v>179452</v>
      </c>
      <c r="O22">
        <f t="shared" si="7"/>
        <v>-782</v>
      </c>
      <c r="P22">
        <v>7440</v>
      </c>
      <c r="Q22" s="5">
        <v>600000</v>
      </c>
      <c r="R22" s="5">
        <v>720000</v>
      </c>
      <c r="S22" s="5">
        <f t="shared" si="3"/>
        <v>5356800000000000</v>
      </c>
      <c r="T22" s="5">
        <f t="shared" si="4"/>
        <v>1.9728E+17</v>
      </c>
      <c r="U22" s="5">
        <f t="shared" si="5"/>
        <v>5.22504E+16</v>
      </c>
      <c r="V22" s="5">
        <f t="shared" si="6"/>
        <v>2.495304E+17</v>
      </c>
      <c r="W22">
        <v>0</v>
      </c>
      <c r="X22">
        <v>4788</v>
      </c>
      <c r="Y22">
        <v>0</v>
      </c>
    </row>
    <row r="23" spans="1:25" x14ac:dyDescent="0.15">
      <c r="A23">
        <v>21</v>
      </c>
      <c r="B23" s="4">
        <v>40862</v>
      </c>
      <c r="C23">
        <v>14750</v>
      </c>
      <c r="D23">
        <v>22500</v>
      </c>
      <c r="E23">
        <v>24200</v>
      </c>
      <c r="F23">
        <v>18700</v>
      </c>
      <c r="G23">
        <f t="shared" si="0"/>
        <v>80150</v>
      </c>
      <c r="H23">
        <v>6650</v>
      </c>
      <c r="I23">
        <v>3270</v>
      </c>
      <c r="J23">
        <f t="shared" si="1"/>
        <v>90070</v>
      </c>
      <c r="K23">
        <v>3834</v>
      </c>
      <c r="L23">
        <v>80981</v>
      </c>
      <c r="M23">
        <v>7745</v>
      </c>
      <c r="N23">
        <f t="shared" si="2"/>
        <v>182630</v>
      </c>
      <c r="O23">
        <f t="shared" si="7"/>
        <v>3178</v>
      </c>
      <c r="P23">
        <v>6910</v>
      </c>
      <c r="Q23" s="5">
        <v>600000</v>
      </c>
      <c r="R23" s="5">
        <v>720000</v>
      </c>
      <c r="S23" s="5">
        <f t="shared" si="3"/>
        <v>4975200000000000</v>
      </c>
      <c r="T23" s="5">
        <f t="shared" si="4"/>
        <v>2.022552E+17</v>
      </c>
      <c r="U23" s="5">
        <f t="shared" si="5"/>
        <v>5.13864E+16</v>
      </c>
      <c r="V23" s="5">
        <f t="shared" si="6"/>
        <v>2.536416E+17</v>
      </c>
      <c r="W23">
        <v>0</v>
      </c>
      <c r="X23">
        <v>4788</v>
      </c>
      <c r="Y23">
        <v>0</v>
      </c>
    </row>
    <row r="24" spans="1:25" x14ac:dyDescent="0.15">
      <c r="A24">
        <v>22</v>
      </c>
      <c r="B24" s="4">
        <v>40869</v>
      </c>
      <c r="C24">
        <v>14840</v>
      </c>
      <c r="D24">
        <v>21900</v>
      </c>
      <c r="E24">
        <v>23600</v>
      </c>
      <c r="F24">
        <v>18300</v>
      </c>
      <c r="G24">
        <f t="shared" si="0"/>
        <v>78640</v>
      </c>
      <c r="H24">
        <v>7810</v>
      </c>
      <c r="I24">
        <v>3110</v>
      </c>
      <c r="J24">
        <f t="shared" si="1"/>
        <v>89560</v>
      </c>
      <c r="K24">
        <v>4549</v>
      </c>
      <c r="L24">
        <v>79867</v>
      </c>
      <c r="M24">
        <v>8941</v>
      </c>
      <c r="N24">
        <f t="shared" si="2"/>
        <v>182917</v>
      </c>
      <c r="O24">
        <f t="shared" si="7"/>
        <v>287</v>
      </c>
      <c r="P24">
        <v>6740</v>
      </c>
      <c r="Q24" s="5">
        <v>600000</v>
      </c>
      <c r="R24" s="5">
        <v>720000</v>
      </c>
      <c r="S24" s="5">
        <f t="shared" si="3"/>
        <v>4852800000000000</v>
      </c>
      <c r="T24" s="5">
        <f t="shared" si="4"/>
        <v>2.07108E+17</v>
      </c>
      <c r="U24" s="5">
        <f t="shared" si="5"/>
        <v>5.13072E+16</v>
      </c>
      <c r="V24" s="5">
        <f t="shared" si="6"/>
        <v>2.584152E+17</v>
      </c>
      <c r="W24">
        <v>0</v>
      </c>
      <c r="X24">
        <v>4613</v>
      </c>
      <c r="Y24">
        <v>0</v>
      </c>
    </row>
    <row r="25" spans="1:25" x14ac:dyDescent="0.15">
      <c r="A25">
        <v>23</v>
      </c>
      <c r="B25" s="4">
        <v>40876</v>
      </c>
      <c r="C25">
        <v>14150</v>
      </c>
      <c r="D25">
        <v>21600</v>
      </c>
      <c r="E25">
        <v>23200</v>
      </c>
      <c r="F25">
        <v>18100</v>
      </c>
      <c r="G25">
        <f t="shared" si="0"/>
        <v>77050</v>
      </c>
      <c r="H25">
        <v>9170</v>
      </c>
      <c r="I25">
        <v>3250</v>
      </c>
      <c r="J25">
        <f t="shared" si="1"/>
        <v>89470</v>
      </c>
      <c r="K25">
        <v>4910</v>
      </c>
      <c r="L25">
        <v>80157</v>
      </c>
      <c r="M25">
        <v>11637</v>
      </c>
      <c r="N25">
        <f t="shared" si="2"/>
        <v>186174</v>
      </c>
      <c r="O25">
        <f>N25-N24</f>
        <v>3257</v>
      </c>
      <c r="P25">
        <v>6690</v>
      </c>
      <c r="Q25" s="5">
        <v>170000</v>
      </c>
      <c r="R25" s="5">
        <v>210000</v>
      </c>
      <c r="S25" s="5">
        <f t="shared" si="3"/>
        <v>1404900000000000</v>
      </c>
      <c r="T25" s="5">
        <f t="shared" si="4"/>
        <v>2.085129E+17</v>
      </c>
      <c r="U25" s="5">
        <f t="shared" si="5"/>
        <v>1.49877E+16</v>
      </c>
      <c r="V25" s="5">
        <f t="shared" si="6"/>
        <v>2.235006E+17</v>
      </c>
      <c r="W25">
        <v>0</v>
      </c>
      <c r="X25">
        <v>3852</v>
      </c>
      <c r="Y25">
        <v>0</v>
      </c>
    </row>
    <row r="26" spans="1:25" x14ac:dyDescent="0.15">
      <c r="A26">
        <v>24</v>
      </c>
      <c r="B26" s="4">
        <v>40883</v>
      </c>
      <c r="C26">
        <v>14410</v>
      </c>
      <c r="D26">
        <v>20800</v>
      </c>
      <c r="E26">
        <v>22900</v>
      </c>
      <c r="F26">
        <v>17600</v>
      </c>
      <c r="G26">
        <f t="shared" si="0"/>
        <v>75710</v>
      </c>
      <c r="H26">
        <v>9860</v>
      </c>
      <c r="I26">
        <v>2380</v>
      </c>
      <c r="J26">
        <f t="shared" si="1"/>
        <v>87950</v>
      </c>
      <c r="K26">
        <v>5192</v>
      </c>
      <c r="L26">
        <v>82196</v>
      </c>
      <c r="M26">
        <v>14651</v>
      </c>
      <c r="N26">
        <f t="shared" si="2"/>
        <v>189989</v>
      </c>
      <c r="O26">
        <f t="shared" si="7"/>
        <v>3815</v>
      </c>
      <c r="P26">
        <v>7520</v>
      </c>
      <c r="Q26" s="5">
        <v>170000</v>
      </c>
      <c r="R26" s="5">
        <v>210000</v>
      </c>
      <c r="S26" s="5">
        <f t="shared" si="3"/>
        <v>1579200000000000</v>
      </c>
      <c r="T26" s="5">
        <f t="shared" si="4"/>
        <v>2.100921E+17</v>
      </c>
      <c r="U26" s="5">
        <f>(J26-F26)*R26*1000000</f>
        <v>1.47735E+16</v>
      </c>
      <c r="V26" s="5">
        <f>T26+U26</f>
        <v>2.248656E+17</v>
      </c>
      <c r="W26">
        <v>0</v>
      </c>
      <c r="X26">
        <v>3360</v>
      </c>
      <c r="Y26">
        <v>0</v>
      </c>
    </row>
    <row r="27" spans="1:25" x14ac:dyDescent="0.15">
      <c r="A27">
        <v>25</v>
      </c>
      <c r="B27" s="4">
        <v>40890</v>
      </c>
      <c r="C27">
        <v>13820</v>
      </c>
      <c r="D27">
        <v>20200</v>
      </c>
      <c r="E27">
        <v>24100</v>
      </c>
      <c r="F27">
        <v>18500</v>
      </c>
      <c r="G27">
        <f t="shared" si="0"/>
        <v>76620</v>
      </c>
      <c r="H27">
        <v>7210</v>
      </c>
      <c r="I27">
        <v>2530</v>
      </c>
      <c r="J27">
        <f t="shared" si="1"/>
        <v>86360</v>
      </c>
      <c r="K27">
        <v>5177</v>
      </c>
      <c r="L27">
        <v>86052</v>
      </c>
      <c r="M27">
        <v>14892</v>
      </c>
      <c r="N27">
        <f t="shared" si="2"/>
        <v>192481</v>
      </c>
      <c r="O27">
        <f t="shared" si="7"/>
        <v>2492</v>
      </c>
      <c r="P27">
        <v>6680</v>
      </c>
      <c r="Q27" s="5">
        <v>170000</v>
      </c>
      <c r="R27" s="5">
        <v>210000</v>
      </c>
      <c r="S27" s="5">
        <f t="shared" si="3"/>
        <v>1402800000000000</v>
      </c>
      <c r="T27" s="5">
        <f t="shared" si="4"/>
        <v>2.114949E+17</v>
      </c>
      <c r="U27" s="5">
        <f t="shared" si="5"/>
        <v>1.42506E+16</v>
      </c>
      <c r="V27" s="5">
        <f t="shared" si="6"/>
        <v>2.257455E+17</v>
      </c>
      <c r="W27">
        <v>0</v>
      </c>
      <c r="X27">
        <v>3631</v>
      </c>
      <c r="Y27">
        <v>0</v>
      </c>
    </row>
    <row r="28" spans="1:25" x14ac:dyDescent="0.15">
      <c r="A28">
        <v>26</v>
      </c>
      <c r="B28" s="4">
        <v>40897</v>
      </c>
      <c r="C28">
        <v>14280</v>
      </c>
      <c r="D28">
        <v>21800</v>
      </c>
      <c r="E28">
        <v>24400</v>
      </c>
      <c r="F28">
        <v>18800</v>
      </c>
      <c r="G28">
        <f t="shared" si="0"/>
        <v>79280</v>
      </c>
      <c r="H28">
        <v>6980</v>
      </c>
      <c r="I28">
        <v>2740</v>
      </c>
      <c r="J28">
        <f t="shared" si="1"/>
        <v>89000</v>
      </c>
      <c r="K28">
        <v>5462</v>
      </c>
      <c r="L28">
        <v>85588</v>
      </c>
      <c r="M28">
        <v>13131</v>
      </c>
      <c r="N28">
        <f t="shared" si="2"/>
        <v>193181</v>
      </c>
      <c r="O28">
        <f t="shared" si="7"/>
        <v>700</v>
      </c>
      <c r="P28">
        <v>2740</v>
      </c>
      <c r="Q28" s="5">
        <v>310000</v>
      </c>
      <c r="R28" s="5">
        <v>380000</v>
      </c>
      <c r="S28" s="5">
        <f t="shared" si="3"/>
        <v>1041200000000000</v>
      </c>
      <c r="T28" s="5">
        <f t="shared" si="4"/>
        <v>2.125361E+17</v>
      </c>
      <c r="U28" s="5">
        <f t="shared" si="5"/>
        <v>2.6676E+16</v>
      </c>
      <c r="V28" s="5">
        <f t="shared" si="6"/>
        <v>2.392121E+17</v>
      </c>
      <c r="W28">
        <v>0</v>
      </c>
      <c r="X28">
        <v>4116</v>
      </c>
      <c r="Y28">
        <v>0</v>
      </c>
    </row>
    <row r="29" spans="1:25" x14ac:dyDescent="0.15">
      <c r="A29">
        <v>27</v>
      </c>
      <c r="B29" s="4">
        <v>40904</v>
      </c>
      <c r="C29">
        <v>13990</v>
      </c>
      <c r="D29">
        <v>22600</v>
      </c>
      <c r="E29">
        <v>24400</v>
      </c>
      <c r="F29">
        <v>18900</v>
      </c>
      <c r="G29">
        <f t="shared" si="0"/>
        <v>79890</v>
      </c>
      <c r="H29">
        <v>9110</v>
      </c>
      <c r="I29">
        <v>5420</v>
      </c>
      <c r="J29">
        <f t="shared" si="1"/>
        <v>94420</v>
      </c>
      <c r="K29">
        <v>5452</v>
      </c>
      <c r="L29">
        <v>86408</v>
      </c>
      <c r="M29">
        <v>9924</v>
      </c>
      <c r="N29">
        <f t="shared" si="2"/>
        <v>196204</v>
      </c>
      <c r="O29">
        <f t="shared" si="7"/>
        <v>3023</v>
      </c>
      <c r="P29">
        <v>30</v>
      </c>
      <c r="Q29" s="5">
        <v>310000</v>
      </c>
      <c r="R29" s="5">
        <v>380000</v>
      </c>
      <c r="S29" s="5">
        <f t="shared" si="3"/>
        <v>11400000000000</v>
      </c>
      <c r="T29" s="5">
        <f t="shared" si="4"/>
        <v>2.125475E+17</v>
      </c>
      <c r="U29" s="5">
        <f t="shared" si="5"/>
        <v>2.86976E+16</v>
      </c>
      <c r="V29" s="5">
        <f t="shared" si="6"/>
        <v>2.412451E+17</v>
      </c>
      <c r="W29">
        <v>0</v>
      </c>
      <c r="X29">
        <v>4116</v>
      </c>
      <c r="Y29">
        <v>0</v>
      </c>
    </row>
    <row r="30" spans="1:25" x14ac:dyDescent="0.15">
      <c r="A30">
        <v>28</v>
      </c>
      <c r="B30" s="4">
        <v>40911</v>
      </c>
      <c r="C30">
        <v>14050</v>
      </c>
      <c r="D30">
        <v>22000</v>
      </c>
      <c r="E30">
        <v>24900</v>
      </c>
      <c r="F30">
        <v>19300</v>
      </c>
      <c r="G30">
        <f t="shared" si="0"/>
        <v>80250</v>
      </c>
      <c r="H30">
        <v>11370</v>
      </c>
      <c r="I30">
        <v>4170</v>
      </c>
      <c r="J30">
        <f t="shared" si="1"/>
        <v>95790</v>
      </c>
      <c r="K30">
        <v>5452</v>
      </c>
      <c r="L30">
        <v>87029</v>
      </c>
      <c r="M30">
        <v>8552</v>
      </c>
      <c r="N30">
        <f t="shared" si="2"/>
        <v>196823</v>
      </c>
      <c r="O30">
        <f t="shared" si="7"/>
        <v>619</v>
      </c>
      <c r="P30">
        <v>3750</v>
      </c>
      <c r="Q30" s="5">
        <v>310000</v>
      </c>
      <c r="R30" s="5">
        <v>380000</v>
      </c>
      <c r="S30" s="5">
        <f t="shared" si="3"/>
        <v>1425000000000000</v>
      </c>
      <c r="T30" s="5">
        <f t="shared" si="4"/>
        <v>2.139725E+17</v>
      </c>
      <c r="U30" s="5">
        <f t="shared" si="5"/>
        <v>2.90662E+16</v>
      </c>
      <c r="V30" s="5">
        <f t="shared" si="6"/>
        <v>2.430387E+17</v>
      </c>
      <c r="W30">
        <v>0</v>
      </c>
      <c r="X30">
        <v>4116</v>
      </c>
      <c r="Y30">
        <v>0</v>
      </c>
    </row>
    <row r="31" spans="1:25" x14ac:dyDescent="0.15">
      <c r="A31">
        <v>29</v>
      </c>
      <c r="B31" s="4">
        <v>40918</v>
      </c>
      <c r="C31">
        <v>14160</v>
      </c>
      <c r="D31">
        <v>22400</v>
      </c>
      <c r="E31">
        <v>24100</v>
      </c>
      <c r="F31">
        <v>18800</v>
      </c>
      <c r="G31">
        <f t="shared" si="0"/>
        <v>79460</v>
      </c>
      <c r="H31">
        <v>13180</v>
      </c>
      <c r="I31">
        <v>5240</v>
      </c>
      <c r="J31">
        <f t="shared" si="1"/>
        <v>97880</v>
      </c>
      <c r="K31">
        <v>5441</v>
      </c>
      <c r="L31">
        <v>87785</v>
      </c>
      <c r="M31">
        <v>7847</v>
      </c>
      <c r="N31">
        <f t="shared" si="2"/>
        <v>198953</v>
      </c>
      <c r="O31">
        <f t="shared" si="7"/>
        <v>2130</v>
      </c>
      <c r="P31">
        <v>3980</v>
      </c>
      <c r="Q31" s="5">
        <v>310000</v>
      </c>
      <c r="R31" s="5">
        <v>380000</v>
      </c>
      <c r="S31" s="5">
        <f t="shared" si="3"/>
        <v>1512400000000000</v>
      </c>
      <c r="T31" s="5">
        <f t="shared" si="4"/>
        <v>2.154849E+17</v>
      </c>
      <c r="U31" s="5">
        <f t="shared" si="5"/>
        <v>3.00504E+16</v>
      </c>
      <c r="V31" s="5">
        <f t="shared" si="6"/>
        <v>2.455353E+17</v>
      </c>
      <c r="W31">
        <v>0</v>
      </c>
      <c r="X31">
        <v>4116</v>
      </c>
      <c r="Y31">
        <v>0</v>
      </c>
    </row>
    <row r="32" spans="1:25" x14ac:dyDescent="0.15">
      <c r="A32">
        <v>30</v>
      </c>
      <c r="B32" s="4">
        <v>40925</v>
      </c>
      <c r="C32">
        <v>14100</v>
      </c>
      <c r="D32">
        <v>20700</v>
      </c>
      <c r="E32">
        <v>23200</v>
      </c>
      <c r="F32">
        <v>18200</v>
      </c>
      <c r="G32">
        <f t="shared" si="0"/>
        <v>76200</v>
      </c>
      <c r="H32">
        <v>16140</v>
      </c>
      <c r="I32">
        <v>4650</v>
      </c>
      <c r="J32">
        <f t="shared" si="1"/>
        <v>96990</v>
      </c>
      <c r="K32">
        <v>5442</v>
      </c>
      <c r="L32">
        <v>90419</v>
      </c>
      <c r="M32">
        <v>7248</v>
      </c>
      <c r="N32">
        <f t="shared" si="2"/>
        <v>200099</v>
      </c>
      <c r="O32">
        <f t="shared" si="7"/>
        <v>1146</v>
      </c>
      <c r="P32">
        <v>7490</v>
      </c>
      <c r="Q32" s="5">
        <v>310000</v>
      </c>
      <c r="R32" s="5">
        <v>380000</v>
      </c>
      <c r="S32" s="5">
        <f t="shared" si="3"/>
        <v>2846200000000000</v>
      </c>
      <c r="T32" s="5">
        <f t="shared" si="4"/>
        <v>2.183311E+17</v>
      </c>
      <c r="U32" s="5">
        <f t="shared" si="5"/>
        <v>2.99402E+16</v>
      </c>
      <c r="V32" s="5">
        <f t="shared" si="6"/>
        <v>2.482713E+17</v>
      </c>
      <c r="W32">
        <v>0</v>
      </c>
      <c r="X32">
        <v>4284</v>
      </c>
      <c r="Y32">
        <v>0</v>
      </c>
    </row>
    <row r="33" spans="1:25" x14ac:dyDescent="0.15">
      <c r="A33">
        <v>31</v>
      </c>
      <c r="B33" s="4">
        <v>40932</v>
      </c>
      <c r="C33">
        <v>13930</v>
      </c>
      <c r="D33">
        <v>22000</v>
      </c>
      <c r="E33">
        <v>23500</v>
      </c>
      <c r="F33">
        <v>18100</v>
      </c>
      <c r="G33">
        <f t="shared" si="0"/>
        <v>77530</v>
      </c>
      <c r="H33">
        <v>13880</v>
      </c>
      <c r="I33">
        <v>4320</v>
      </c>
      <c r="J33">
        <f t="shared" si="1"/>
        <v>95730</v>
      </c>
      <c r="K33">
        <v>5457</v>
      </c>
      <c r="L33">
        <v>94031</v>
      </c>
      <c r="M33">
        <v>6421</v>
      </c>
      <c r="N33">
        <f t="shared" si="2"/>
        <v>201639</v>
      </c>
      <c r="O33">
        <f>N33-N32</f>
        <v>1540</v>
      </c>
      <c r="P33">
        <v>7890</v>
      </c>
      <c r="Q33" s="5">
        <v>210000</v>
      </c>
      <c r="R33" s="5">
        <v>280000</v>
      </c>
      <c r="S33" s="5">
        <f t="shared" si="3"/>
        <v>2209200000000000</v>
      </c>
      <c r="T33" s="5">
        <f t="shared" si="4"/>
        <v>2.205403E+17</v>
      </c>
      <c r="U33" s="5">
        <f t="shared" si="5"/>
        <v>2.17364E+16</v>
      </c>
      <c r="V33" s="5">
        <f t="shared" si="6"/>
        <v>2.422767E+17</v>
      </c>
      <c r="W33">
        <v>0</v>
      </c>
      <c r="X33">
        <v>4239</v>
      </c>
      <c r="Y33">
        <v>0</v>
      </c>
    </row>
    <row r="34" spans="1:25" x14ac:dyDescent="0.15">
      <c r="A34">
        <v>32</v>
      </c>
      <c r="B34" s="4">
        <v>40939</v>
      </c>
      <c r="C34">
        <v>13900</v>
      </c>
      <c r="D34">
        <v>21800</v>
      </c>
      <c r="E34">
        <v>23000</v>
      </c>
      <c r="F34">
        <v>17700</v>
      </c>
      <c r="G34">
        <f t="shared" si="0"/>
        <v>76400</v>
      </c>
      <c r="H34">
        <v>14710</v>
      </c>
      <c r="I34">
        <v>3590</v>
      </c>
      <c r="J34">
        <f t="shared" si="1"/>
        <v>94700</v>
      </c>
      <c r="K34">
        <v>5447</v>
      </c>
      <c r="L34">
        <v>97148</v>
      </c>
      <c r="M34">
        <v>6771</v>
      </c>
      <c r="N34">
        <f t="shared" si="2"/>
        <v>204066</v>
      </c>
      <c r="O34">
        <f t="shared" si="7"/>
        <v>2427</v>
      </c>
      <c r="P34">
        <v>7540</v>
      </c>
      <c r="Q34" s="5">
        <v>210000</v>
      </c>
      <c r="R34" s="5">
        <v>280000</v>
      </c>
      <c r="S34" s="5">
        <f t="shared" si="3"/>
        <v>2111200000000000</v>
      </c>
      <c r="T34" s="5">
        <f t="shared" si="4"/>
        <v>2.226515E+17</v>
      </c>
      <c r="U34" s="5">
        <f t="shared" si="5"/>
        <v>2.156E+16</v>
      </c>
      <c r="V34" s="5">
        <f t="shared" si="6"/>
        <v>2.442115E+17</v>
      </c>
      <c r="W34">
        <v>0</v>
      </c>
      <c r="X34">
        <v>4116</v>
      </c>
      <c r="Y34">
        <v>0</v>
      </c>
    </row>
    <row r="35" spans="1:25" x14ac:dyDescent="0.15">
      <c r="A35">
        <v>33</v>
      </c>
      <c r="B35" s="4">
        <v>40946</v>
      </c>
      <c r="C35">
        <v>14000</v>
      </c>
      <c r="D35">
        <v>22000</v>
      </c>
      <c r="E35">
        <v>22900</v>
      </c>
      <c r="F35">
        <v>17600</v>
      </c>
      <c r="G35">
        <f t="shared" si="0"/>
        <v>76500</v>
      </c>
      <c r="H35">
        <v>12250</v>
      </c>
      <c r="I35">
        <v>4780</v>
      </c>
      <c r="J35">
        <f t="shared" si="1"/>
        <v>93530</v>
      </c>
      <c r="K35">
        <v>5442</v>
      </c>
      <c r="L35">
        <v>99419</v>
      </c>
      <c r="M35">
        <v>7742</v>
      </c>
      <c r="N35">
        <f t="shared" si="2"/>
        <v>206133</v>
      </c>
      <c r="O35">
        <f t="shared" si="7"/>
        <v>2067</v>
      </c>
      <c r="P35">
        <v>8020</v>
      </c>
      <c r="Q35" s="5">
        <v>210000</v>
      </c>
      <c r="R35" s="5">
        <v>280000</v>
      </c>
      <c r="S35" s="5">
        <f t="shared" si="3"/>
        <v>2245600000000000</v>
      </c>
      <c r="T35" s="5">
        <f t="shared" si="4"/>
        <v>2.248971E+17</v>
      </c>
      <c r="U35" s="5">
        <f t="shared" si="5"/>
        <v>2.12604E+16</v>
      </c>
      <c r="V35" s="5">
        <f t="shared" si="6"/>
        <v>2.461575E+17</v>
      </c>
      <c r="W35">
        <v>0</v>
      </c>
      <c r="X35">
        <v>4151</v>
      </c>
      <c r="Y35">
        <v>0</v>
      </c>
    </row>
    <row r="36" spans="1:25" x14ac:dyDescent="0.15">
      <c r="A36">
        <v>34</v>
      </c>
      <c r="B36" s="4">
        <v>40953</v>
      </c>
      <c r="C36">
        <v>14050</v>
      </c>
      <c r="D36">
        <v>21300</v>
      </c>
      <c r="E36">
        <v>23400</v>
      </c>
      <c r="F36">
        <v>18100</v>
      </c>
      <c r="G36">
        <f t="shared" si="0"/>
        <v>76850</v>
      </c>
      <c r="H36">
        <v>11040</v>
      </c>
      <c r="I36">
        <v>4910</v>
      </c>
      <c r="J36">
        <f t="shared" si="1"/>
        <v>92800</v>
      </c>
      <c r="K36">
        <v>5447</v>
      </c>
      <c r="L36">
        <v>102541</v>
      </c>
      <c r="M36">
        <v>6766</v>
      </c>
      <c r="N36">
        <f t="shared" si="2"/>
        <v>207554</v>
      </c>
      <c r="O36">
        <f t="shared" si="7"/>
        <v>1421</v>
      </c>
      <c r="P36">
        <v>8020</v>
      </c>
      <c r="Q36" s="5">
        <v>210000</v>
      </c>
      <c r="R36" s="5">
        <v>280000</v>
      </c>
      <c r="S36" s="5">
        <f t="shared" si="3"/>
        <v>2245600000000000</v>
      </c>
      <c r="T36" s="5">
        <f t="shared" si="4"/>
        <v>2.271427E+17</v>
      </c>
      <c r="U36" s="5">
        <f t="shared" si="5"/>
        <v>2.0916E+16</v>
      </c>
      <c r="V36" s="5">
        <f t="shared" si="6"/>
        <v>2.480587E+17</v>
      </c>
      <c r="W36">
        <v>0</v>
      </c>
      <c r="X36">
        <v>5047</v>
      </c>
      <c r="Y36">
        <v>0</v>
      </c>
    </row>
    <row r="37" spans="1:25" x14ac:dyDescent="0.15">
      <c r="A37">
        <v>35</v>
      </c>
      <c r="B37" s="4">
        <v>40960</v>
      </c>
      <c r="C37">
        <v>14100</v>
      </c>
      <c r="D37">
        <v>22000</v>
      </c>
      <c r="E37">
        <v>23800</v>
      </c>
      <c r="F37">
        <v>18300</v>
      </c>
      <c r="G37">
        <f t="shared" si="0"/>
        <v>78200</v>
      </c>
      <c r="H37">
        <v>9920</v>
      </c>
      <c r="I37">
        <v>4490</v>
      </c>
      <c r="J37">
        <f t="shared" si="1"/>
        <v>92610</v>
      </c>
      <c r="K37">
        <v>5442</v>
      </c>
      <c r="L37">
        <v>105347</v>
      </c>
      <c r="M37">
        <v>6375</v>
      </c>
      <c r="N37">
        <f t="shared" si="2"/>
        <v>209774</v>
      </c>
      <c r="O37">
        <f t="shared" si="7"/>
        <v>2220</v>
      </c>
      <c r="P37">
        <v>8010</v>
      </c>
      <c r="Q37" s="5">
        <v>130000</v>
      </c>
      <c r="R37" s="5">
        <v>170000</v>
      </c>
      <c r="S37" s="5">
        <f t="shared" si="3"/>
        <v>1361700000000000</v>
      </c>
      <c r="T37" s="5">
        <f t="shared" si="4"/>
        <v>2.285044E+17</v>
      </c>
      <c r="U37" s="5">
        <f t="shared" si="5"/>
        <v>1.26327E+16</v>
      </c>
      <c r="V37" s="5">
        <f t="shared" si="6"/>
        <v>2.411371E+17</v>
      </c>
      <c r="W37">
        <v>0</v>
      </c>
      <c r="X37">
        <v>5239</v>
      </c>
      <c r="Y37">
        <v>0</v>
      </c>
    </row>
    <row r="38" spans="1:25" x14ac:dyDescent="0.15">
      <c r="A38">
        <v>36</v>
      </c>
      <c r="B38" s="4">
        <v>40967</v>
      </c>
      <c r="C38">
        <v>13900</v>
      </c>
      <c r="D38">
        <v>21200</v>
      </c>
      <c r="E38">
        <v>23800</v>
      </c>
      <c r="F38">
        <v>18300</v>
      </c>
      <c r="G38">
        <f t="shared" si="0"/>
        <v>77200</v>
      </c>
      <c r="H38">
        <v>11730</v>
      </c>
      <c r="I38">
        <v>3770</v>
      </c>
      <c r="J38">
        <f t="shared" si="1"/>
        <v>92700</v>
      </c>
      <c r="K38">
        <v>5468</v>
      </c>
      <c r="L38">
        <v>107196</v>
      </c>
      <c r="M38">
        <v>7490</v>
      </c>
      <c r="N38">
        <f t="shared" si="2"/>
        <v>212854</v>
      </c>
      <c r="O38">
        <f t="shared" si="7"/>
        <v>3080</v>
      </c>
      <c r="P38">
        <v>7180</v>
      </c>
      <c r="Q38" s="5">
        <v>130000</v>
      </c>
      <c r="R38" s="5">
        <v>170000</v>
      </c>
      <c r="S38" s="5">
        <f t="shared" si="3"/>
        <v>1220600000000000</v>
      </c>
      <c r="T38" s="5">
        <f t="shared" si="4"/>
        <v>2.29725E+17</v>
      </c>
      <c r="U38" s="5">
        <f t="shared" si="5"/>
        <v>1.2648E+16</v>
      </c>
      <c r="V38" s="5">
        <f t="shared" si="6"/>
        <v>2.42373E+17</v>
      </c>
      <c r="W38">
        <v>0</v>
      </c>
      <c r="X38">
        <v>3836</v>
      </c>
      <c r="Y38">
        <v>0</v>
      </c>
    </row>
    <row r="39" spans="1:25" x14ac:dyDescent="0.15">
      <c r="A39">
        <v>37</v>
      </c>
      <c r="B39" s="4">
        <v>40974</v>
      </c>
      <c r="C39">
        <v>14200</v>
      </c>
      <c r="D39">
        <v>22100</v>
      </c>
      <c r="E39">
        <v>23800</v>
      </c>
      <c r="F39">
        <v>18100</v>
      </c>
      <c r="G39">
        <f t="shared" si="0"/>
        <v>78200</v>
      </c>
      <c r="H39">
        <v>15270</v>
      </c>
      <c r="I39">
        <v>4210</v>
      </c>
      <c r="J39">
        <f t="shared" si="1"/>
        <v>97680</v>
      </c>
      <c r="K39">
        <v>5442</v>
      </c>
      <c r="L39">
        <v>107980</v>
      </c>
      <c r="M39">
        <v>7039</v>
      </c>
      <c r="N39">
        <f t="shared" si="2"/>
        <v>218141</v>
      </c>
      <c r="O39">
        <f t="shared" si="7"/>
        <v>5287</v>
      </c>
      <c r="P39">
        <v>3110</v>
      </c>
      <c r="Q39" s="5">
        <v>130000</v>
      </c>
      <c r="R39" s="5">
        <v>170000</v>
      </c>
      <c r="S39" s="5">
        <f t="shared" si="3"/>
        <v>528700000000000</v>
      </c>
      <c r="T39" s="5">
        <f t="shared" si="4"/>
        <v>2.302537E+17</v>
      </c>
      <c r="U39" s="5">
        <f t="shared" si="5"/>
        <v>1.35286E+16</v>
      </c>
      <c r="V39" s="5">
        <f t="shared" si="6"/>
        <v>2.437823E+17</v>
      </c>
      <c r="W39">
        <v>0</v>
      </c>
      <c r="X39">
        <v>3780</v>
      </c>
      <c r="Y39">
        <v>0</v>
      </c>
    </row>
    <row r="40" spans="1:25" x14ac:dyDescent="0.15">
      <c r="A40">
        <v>38</v>
      </c>
      <c r="B40" s="4">
        <v>40981</v>
      </c>
      <c r="C40">
        <v>14600</v>
      </c>
      <c r="D40">
        <v>23100</v>
      </c>
      <c r="E40">
        <v>24100</v>
      </c>
      <c r="F40">
        <v>18600</v>
      </c>
      <c r="G40">
        <f t="shared" si="0"/>
        <v>80400</v>
      </c>
      <c r="H40">
        <v>19100</v>
      </c>
      <c r="I40">
        <v>4370</v>
      </c>
      <c r="J40">
        <f t="shared" si="1"/>
        <v>103870</v>
      </c>
      <c r="K40">
        <v>5457</v>
      </c>
      <c r="L40">
        <v>105917</v>
      </c>
      <c r="M40">
        <v>7001</v>
      </c>
      <c r="N40">
        <f t="shared" si="2"/>
        <v>222245</v>
      </c>
      <c r="O40">
        <f t="shared" si="7"/>
        <v>4104</v>
      </c>
      <c r="P40">
        <v>2480</v>
      </c>
      <c r="Q40" s="5">
        <v>130000</v>
      </c>
      <c r="R40" s="5">
        <v>170000</v>
      </c>
      <c r="S40" s="5">
        <f t="shared" si="3"/>
        <v>421600000000000</v>
      </c>
      <c r="T40" s="5">
        <f t="shared" si="4"/>
        <v>2.306753E+17</v>
      </c>
      <c r="U40" s="5">
        <f t="shared" si="5"/>
        <v>1.44959E+16</v>
      </c>
      <c r="V40" s="5">
        <f t="shared" si="6"/>
        <v>2.451712E+17</v>
      </c>
      <c r="W40">
        <v>0</v>
      </c>
      <c r="X40">
        <v>3780</v>
      </c>
      <c r="Y40">
        <v>0</v>
      </c>
    </row>
    <row r="41" spans="1:25" x14ac:dyDescent="0.15">
      <c r="A41">
        <v>39</v>
      </c>
      <c r="B41" s="4">
        <v>40988</v>
      </c>
      <c r="C41">
        <v>14600</v>
      </c>
      <c r="D41">
        <v>23100</v>
      </c>
      <c r="E41">
        <v>23900</v>
      </c>
      <c r="F41">
        <v>18600</v>
      </c>
      <c r="G41">
        <f t="shared" si="0"/>
        <v>80200</v>
      </c>
      <c r="H41">
        <v>18340</v>
      </c>
      <c r="I41">
        <v>3370</v>
      </c>
      <c r="J41">
        <f t="shared" si="1"/>
        <v>101910</v>
      </c>
      <c r="K41">
        <v>5467</v>
      </c>
      <c r="L41">
        <v>108767</v>
      </c>
      <c r="M41">
        <v>7611</v>
      </c>
      <c r="N41">
        <f t="shared" si="2"/>
        <v>223755</v>
      </c>
      <c r="O41">
        <f t="shared" si="7"/>
        <v>1510</v>
      </c>
      <c r="P41">
        <v>8220</v>
      </c>
      <c r="Q41" s="5">
        <v>120000</v>
      </c>
      <c r="R41" s="5">
        <v>160000</v>
      </c>
      <c r="S41" s="5">
        <f t="shared" si="3"/>
        <v>1315200000000000</v>
      </c>
      <c r="T41" s="5">
        <f t="shared" si="4"/>
        <v>2.319905E+17</v>
      </c>
      <c r="U41" s="5">
        <f t="shared" si="5"/>
        <v>1.33296E+16</v>
      </c>
      <c r="V41" s="5">
        <f t="shared" si="6"/>
        <v>2.453201E+17</v>
      </c>
      <c r="W41">
        <v>0</v>
      </c>
      <c r="X41">
        <v>3780</v>
      </c>
      <c r="Y41">
        <v>0</v>
      </c>
    </row>
    <row r="42" spans="1:25" x14ac:dyDescent="0.15">
      <c r="A42">
        <v>40</v>
      </c>
      <c r="B42" s="4">
        <v>40995</v>
      </c>
      <c r="C42">
        <v>14400</v>
      </c>
      <c r="D42">
        <v>22500</v>
      </c>
      <c r="E42">
        <v>24100</v>
      </c>
      <c r="F42">
        <v>18700</v>
      </c>
      <c r="G42">
        <f t="shared" si="0"/>
        <v>79700</v>
      </c>
      <c r="H42">
        <v>14850</v>
      </c>
      <c r="I42">
        <v>4240</v>
      </c>
      <c r="J42">
        <f t="shared" si="1"/>
        <v>98790</v>
      </c>
      <c r="K42">
        <v>5473</v>
      </c>
      <c r="L42">
        <v>114104</v>
      </c>
      <c r="M42">
        <v>7409</v>
      </c>
      <c r="N42">
        <f t="shared" si="2"/>
        <v>225776</v>
      </c>
      <c r="O42">
        <f t="shared" si="7"/>
        <v>2021</v>
      </c>
      <c r="P42">
        <v>9410</v>
      </c>
      <c r="Q42" s="5">
        <v>120000</v>
      </c>
      <c r="R42" s="5">
        <v>160000</v>
      </c>
      <c r="S42" s="5">
        <f t="shared" si="3"/>
        <v>1505600000000000</v>
      </c>
      <c r="T42" s="5">
        <f t="shared" si="4"/>
        <v>2.334961E+17</v>
      </c>
      <c r="U42" s="5">
        <f t="shared" si="5"/>
        <v>1.28144E+16</v>
      </c>
      <c r="V42" s="5">
        <f t="shared" si="6"/>
        <v>2.463105E+17</v>
      </c>
      <c r="W42">
        <v>0</v>
      </c>
      <c r="X42">
        <v>3780</v>
      </c>
      <c r="Y42">
        <v>0</v>
      </c>
    </row>
    <row r="43" spans="1:25" x14ac:dyDescent="0.15">
      <c r="A43">
        <v>41</v>
      </c>
      <c r="B43" s="4">
        <v>41002</v>
      </c>
      <c r="C43">
        <v>14400</v>
      </c>
      <c r="D43">
        <v>22500</v>
      </c>
      <c r="E43">
        <v>24000</v>
      </c>
      <c r="F43">
        <v>18700</v>
      </c>
      <c r="G43">
        <f t="shared" si="0"/>
        <v>79600</v>
      </c>
      <c r="H43">
        <v>15090</v>
      </c>
      <c r="I43">
        <v>2990</v>
      </c>
      <c r="J43">
        <f t="shared" si="1"/>
        <v>97680</v>
      </c>
      <c r="K43">
        <v>5478</v>
      </c>
      <c r="L43">
        <v>119197</v>
      </c>
      <c r="M43">
        <v>8256</v>
      </c>
      <c r="N43">
        <f t="shared" si="2"/>
        <v>230611</v>
      </c>
      <c r="O43">
        <f t="shared" si="7"/>
        <v>4835</v>
      </c>
      <c r="P43">
        <v>8220</v>
      </c>
      <c r="Q43" s="5">
        <v>120000</v>
      </c>
      <c r="R43" s="5">
        <v>160000</v>
      </c>
      <c r="S43" s="5">
        <f t="shared" si="3"/>
        <v>1315200000000000</v>
      </c>
      <c r="T43" s="5">
        <f t="shared" si="4"/>
        <v>2.348113E+17</v>
      </c>
      <c r="U43" s="5">
        <f t="shared" si="5"/>
        <v>1.26368E+16</v>
      </c>
      <c r="V43" s="5">
        <f t="shared" si="6"/>
        <v>2.474481E+17</v>
      </c>
      <c r="W43">
        <v>0</v>
      </c>
      <c r="X43">
        <v>3780</v>
      </c>
      <c r="Y43">
        <v>0</v>
      </c>
    </row>
    <row r="44" spans="1:25" x14ac:dyDescent="0.15">
      <c r="A44">
        <v>42</v>
      </c>
      <c r="B44" s="4">
        <v>41009</v>
      </c>
      <c r="C44">
        <v>14100</v>
      </c>
      <c r="D44">
        <v>22400</v>
      </c>
      <c r="E44">
        <v>24800</v>
      </c>
      <c r="F44">
        <v>19200</v>
      </c>
      <c r="G44">
        <f>SUM(C44:F44)</f>
        <v>80500</v>
      </c>
      <c r="H44">
        <v>15870</v>
      </c>
      <c r="I44">
        <v>4430</v>
      </c>
      <c r="J44">
        <f t="shared" si="1"/>
        <v>100800</v>
      </c>
      <c r="K44">
        <v>5483</v>
      </c>
      <c r="L44">
        <v>120446</v>
      </c>
      <c r="M44">
        <v>7460</v>
      </c>
      <c r="N44">
        <f t="shared" si="2"/>
        <v>234189</v>
      </c>
      <c r="O44">
        <f t="shared" si="7"/>
        <v>3578</v>
      </c>
      <c r="P44">
        <v>4570</v>
      </c>
      <c r="Q44" s="5">
        <v>120000</v>
      </c>
      <c r="R44" s="5">
        <v>160000</v>
      </c>
      <c r="S44" s="5">
        <f t="shared" si="3"/>
        <v>731200000000000</v>
      </c>
      <c r="T44" s="5">
        <f t="shared" si="4"/>
        <v>2.355425E+17</v>
      </c>
      <c r="U44" s="5">
        <f t="shared" si="5"/>
        <v>1.3056E+16</v>
      </c>
      <c r="V44" s="5">
        <f t="shared" si="6"/>
        <v>2.485985E+17</v>
      </c>
      <c r="W44">
        <v>0</v>
      </c>
      <c r="X44">
        <v>3780</v>
      </c>
      <c r="Y44">
        <v>0</v>
      </c>
    </row>
    <row r="45" spans="1:25" x14ac:dyDescent="0.15">
      <c r="A45">
        <v>43</v>
      </c>
      <c r="B45" s="4">
        <v>41016</v>
      </c>
      <c r="C45">
        <v>14200</v>
      </c>
      <c r="D45">
        <v>22700</v>
      </c>
      <c r="E45">
        <v>24000</v>
      </c>
      <c r="F45">
        <v>18800</v>
      </c>
      <c r="G45">
        <f t="shared" ref="G45:G48" si="8">SUM(C45:F45)</f>
        <v>79700</v>
      </c>
      <c r="H45">
        <v>14230</v>
      </c>
      <c r="I45">
        <v>4210</v>
      </c>
      <c r="J45">
        <f t="shared" si="1"/>
        <v>98140</v>
      </c>
      <c r="K45">
        <v>5482</v>
      </c>
      <c r="L45">
        <v>125703</v>
      </c>
      <c r="M45">
        <v>7477</v>
      </c>
      <c r="N45">
        <f t="shared" si="2"/>
        <v>236802</v>
      </c>
      <c r="O45">
        <f t="shared" si="7"/>
        <v>2613</v>
      </c>
      <c r="P45">
        <v>9560</v>
      </c>
      <c r="Q45" s="6">
        <v>120000</v>
      </c>
      <c r="R45" s="5">
        <v>160000</v>
      </c>
      <c r="S45" s="5">
        <f t="shared" si="3"/>
        <v>1529600000000000</v>
      </c>
      <c r="T45" s="5">
        <f t="shared" si="4"/>
        <v>2.370721E+17</v>
      </c>
      <c r="U45" s="5">
        <f t="shared" si="5"/>
        <v>1.26944E+16</v>
      </c>
      <c r="V45" s="5">
        <f t="shared" si="6"/>
        <v>2.497665E+17</v>
      </c>
      <c r="W45">
        <v>0</v>
      </c>
      <c r="X45">
        <v>3780</v>
      </c>
      <c r="Y45">
        <v>0</v>
      </c>
    </row>
    <row r="46" spans="1:25" x14ac:dyDescent="0.15">
      <c r="A46">
        <v>44</v>
      </c>
      <c r="B46" s="4">
        <v>41023</v>
      </c>
      <c r="C46">
        <v>14200</v>
      </c>
      <c r="D46">
        <v>22100</v>
      </c>
      <c r="E46">
        <v>24100</v>
      </c>
      <c r="F46">
        <v>18800</v>
      </c>
      <c r="G46">
        <f t="shared" si="8"/>
        <v>79200</v>
      </c>
      <c r="H46">
        <v>12200</v>
      </c>
      <c r="I46">
        <v>4760</v>
      </c>
      <c r="J46">
        <f t="shared" si="1"/>
        <v>96160</v>
      </c>
      <c r="K46">
        <v>5472</v>
      </c>
      <c r="L46">
        <v>128960</v>
      </c>
      <c r="M46">
        <v>8956</v>
      </c>
      <c r="N46">
        <f t="shared" si="2"/>
        <v>239548</v>
      </c>
      <c r="O46">
        <f t="shared" si="7"/>
        <v>2746</v>
      </c>
      <c r="P46">
        <v>9060</v>
      </c>
      <c r="Q46" s="7">
        <v>92000</v>
      </c>
      <c r="R46" s="7">
        <v>130000</v>
      </c>
      <c r="S46" s="5">
        <f t="shared" si="3"/>
        <v>1177800000000000</v>
      </c>
      <c r="T46" s="5">
        <f t="shared" ref="T46:T48" si="9">T45+S46</f>
        <v>2.382499E+17</v>
      </c>
      <c r="U46" s="5">
        <f t="shared" ref="U46:U48" si="10">(J46-F46)*R46*1000000</f>
        <v>1.00568E+16</v>
      </c>
      <c r="V46" s="5">
        <f t="shared" ref="V46:V48" si="11">T46+U46</f>
        <v>2.483067E+17</v>
      </c>
      <c r="W46">
        <v>0</v>
      </c>
      <c r="X46">
        <v>3780</v>
      </c>
      <c r="Y46">
        <v>0</v>
      </c>
    </row>
    <row r="47" spans="1:25" x14ac:dyDescent="0.15">
      <c r="A47">
        <v>45</v>
      </c>
      <c r="B47" s="4">
        <v>41030</v>
      </c>
      <c r="C47">
        <v>13700</v>
      </c>
      <c r="D47">
        <v>21500</v>
      </c>
      <c r="E47">
        <v>24100</v>
      </c>
      <c r="F47">
        <v>18800</v>
      </c>
      <c r="G47">
        <f t="shared" si="8"/>
        <v>78100</v>
      </c>
      <c r="H47">
        <v>12120</v>
      </c>
      <c r="I47">
        <v>5000</v>
      </c>
      <c r="J47">
        <f t="shared" si="1"/>
        <v>95220</v>
      </c>
      <c r="K47">
        <v>5482</v>
      </c>
      <c r="L47">
        <v>132037</v>
      </c>
      <c r="M47">
        <v>9339</v>
      </c>
      <c r="N47">
        <f t="shared" si="2"/>
        <v>242078</v>
      </c>
      <c r="O47">
        <f t="shared" si="7"/>
        <v>2530</v>
      </c>
      <c r="P47">
        <v>7360</v>
      </c>
      <c r="Q47" s="7">
        <v>92000</v>
      </c>
      <c r="R47" s="7">
        <v>130000</v>
      </c>
      <c r="S47" s="5">
        <f t="shared" si="3"/>
        <v>956800000000000</v>
      </c>
      <c r="T47" s="5">
        <f t="shared" si="9"/>
        <v>2.392067E+17</v>
      </c>
      <c r="U47" s="5">
        <f t="shared" si="10"/>
        <v>9934600000000000</v>
      </c>
      <c r="V47" s="5">
        <f t="shared" si="11"/>
        <v>2.491413E+17</v>
      </c>
      <c r="W47">
        <v>0</v>
      </c>
      <c r="X47">
        <v>3780</v>
      </c>
      <c r="Y47">
        <v>0</v>
      </c>
    </row>
    <row r="48" spans="1:25" x14ac:dyDescent="0.15">
      <c r="A48">
        <v>46</v>
      </c>
      <c r="B48" s="4">
        <v>41037</v>
      </c>
      <c r="C48">
        <v>14200</v>
      </c>
      <c r="D48">
        <v>22300</v>
      </c>
      <c r="E48">
        <v>24400</v>
      </c>
      <c r="F48">
        <v>19100</v>
      </c>
      <c r="G48">
        <f t="shared" si="8"/>
        <v>80000</v>
      </c>
      <c r="H48">
        <v>12420</v>
      </c>
      <c r="I48">
        <v>3910</v>
      </c>
      <c r="J48">
        <f t="shared" si="1"/>
        <v>96330</v>
      </c>
      <c r="K48">
        <v>5497</v>
      </c>
      <c r="L48">
        <v>132918</v>
      </c>
      <c r="M48">
        <v>11094</v>
      </c>
      <c r="N48">
        <f t="shared" si="2"/>
        <v>245839</v>
      </c>
      <c r="O48">
        <f t="shared" si="7"/>
        <v>3761</v>
      </c>
      <c r="P48">
        <v>6710</v>
      </c>
      <c r="Q48" s="7">
        <v>92000</v>
      </c>
      <c r="R48" s="7">
        <v>130000</v>
      </c>
      <c r="S48" s="5">
        <f t="shared" si="3"/>
        <v>872300000000000</v>
      </c>
      <c r="T48" s="5">
        <f t="shared" si="9"/>
        <v>2.40079E+17</v>
      </c>
      <c r="U48" s="5">
        <f t="shared" si="10"/>
        <v>1.00399E+16</v>
      </c>
      <c r="V48" s="5">
        <f t="shared" si="11"/>
        <v>2.501189E+17</v>
      </c>
      <c r="W48">
        <v>0</v>
      </c>
      <c r="X48">
        <v>3780</v>
      </c>
      <c r="Y48">
        <v>0</v>
      </c>
    </row>
    <row r="49" spans="1:25" x14ac:dyDescent="0.15">
      <c r="A49">
        <v>47</v>
      </c>
      <c r="B49" s="4">
        <v>41044</v>
      </c>
      <c r="C49">
        <v>14200</v>
      </c>
      <c r="D49">
        <v>22400</v>
      </c>
      <c r="E49">
        <v>24600</v>
      </c>
      <c r="F49">
        <v>19000</v>
      </c>
      <c r="G49">
        <f t="shared" ref="G49:G50" si="12">SUM(C49:F49)</f>
        <v>80200</v>
      </c>
      <c r="H49">
        <v>13140</v>
      </c>
      <c r="I49">
        <v>3910</v>
      </c>
      <c r="J49">
        <f t="shared" ref="J49:J50" si="13">SUM(G49:I49)</f>
        <v>97250</v>
      </c>
      <c r="K49">
        <v>5492</v>
      </c>
      <c r="L49">
        <v>135020</v>
      </c>
      <c r="M49">
        <v>11802</v>
      </c>
      <c r="N49">
        <f t="shared" ref="N49:N50" si="14">J49+K49+L49+M49</f>
        <v>249564</v>
      </c>
      <c r="O49">
        <f t="shared" si="7"/>
        <v>3725</v>
      </c>
      <c r="P49">
        <v>6350</v>
      </c>
      <c r="Q49" s="7">
        <v>92000</v>
      </c>
      <c r="R49" s="7">
        <v>130000</v>
      </c>
      <c r="S49" s="5">
        <f t="shared" ref="S49:S50" si="15">P49*R49*1000000</f>
        <v>825500000000000</v>
      </c>
      <c r="T49" s="5">
        <f t="shared" ref="T49:T50" si="16">T48+S49</f>
        <v>2.409045E+17</v>
      </c>
      <c r="U49" s="5">
        <f t="shared" ref="U49:U50" si="17">(J49-F49)*R49*1000000</f>
        <v>1.01725E+16</v>
      </c>
      <c r="V49" s="5">
        <f t="shared" ref="V49:V50" si="18">T49+U49</f>
        <v>2.51077E+17</v>
      </c>
      <c r="W49">
        <v>0</v>
      </c>
      <c r="X49">
        <v>3780</v>
      </c>
      <c r="Y49">
        <v>0</v>
      </c>
    </row>
    <row r="50" spans="1:25" x14ac:dyDescent="0.15">
      <c r="A50">
        <v>48</v>
      </c>
      <c r="B50" s="4">
        <v>41051</v>
      </c>
      <c r="C50">
        <v>14300</v>
      </c>
      <c r="D50">
        <v>22000</v>
      </c>
      <c r="E50">
        <v>24400</v>
      </c>
      <c r="F50">
        <v>19100</v>
      </c>
      <c r="G50">
        <f t="shared" si="12"/>
        <v>79800</v>
      </c>
      <c r="H50">
        <v>13460</v>
      </c>
      <c r="I50">
        <v>4630</v>
      </c>
      <c r="J50">
        <f t="shared" si="13"/>
        <v>97890</v>
      </c>
      <c r="K50">
        <v>5508</v>
      </c>
      <c r="L50">
        <v>137025</v>
      </c>
      <c r="M50">
        <v>13115</v>
      </c>
      <c r="N50">
        <f t="shared" si="14"/>
        <v>253538</v>
      </c>
      <c r="O50">
        <f>N50-N49</f>
        <v>3974</v>
      </c>
      <c r="P50">
        <v>6290</v>
      </c>
      <c r="Q50" s="7">
        <v>92001</v>
      </c>
      <c r="R50" s="7">
        <v>130001</v>
      </c>
      <c r="S50" s="5">
        <f t="shared" si="15"/>
        <v>817706290000000</v>
      </c>
      <c r="T50" s="5">
        <f t="shared" si="16"/>
        <v>2.4172220629E+17</v>
      </c>
      <c r="U50" s="5">
        <f t="shared" si="17"/>
        <v>1.024277879E+16</v>
      </c>
      <c r="V50" s="5">
        <f t="shared" si="18"/>
        <v>2.5196498508E+17</v>
      </c>
      <c r="W50">
        <v>2</v>
      </c>
      <c r="X50">
        <v>3780</v>
      </c>
      <c r="Y50">
        <v>0</v>
      </c>
    </row>
    <row r="51" spans="1:25" x14ac:dyDescent="0.15">
      <c r="O51">
        <f>SUM(O3:O50)</f>
        <v>126547</v>
      </c>
      <c r="S51" s="5">
        <f>SUM(S3:S50)</f>
        <v>2.4172220629E+17</v>
      </c>
      <c r="T51" s="5"/>
      <c r="U51" s="5"/>
      <c r="V51" s="5"/>
    </row>
    <row r="57" spans="1:25" x14ac:dyDescent="0.15">
      <c r="B57" s="4"/>
      <c r="C57" s="5"/>
      <c r="D57" s="5"/>
      <c r="E57" s="5"/>
      <c r="F57" s="5"/>
      <c r="G57" s="5"/>
      <c r="H57" s="5"/>
    </row>
    <row r="58" spans="1:25" x14ac:dyDescent="0.15">
      <c r="C58" s="5"/>
      <c r="D58" s="5"/>
      <c r="E58" s="5"/>
      <c r="F58" s="5"/>
      <c r="G58" s="5"/>
      <c r="H58" s="5"/>
    </row>
    <row r="59" spans="1:25" x14ac:dyDescent="0.15">
      <c r="B59" s="4"/>
      <c r="C59" s="5"/>
      <c r="D59" s="5"/>
      <c r="E59" s="5"/>
      <c r="F59" s="5"/>
      <c r="G59" s="5"/>
      <c r="H59" s="5"/>
    </row>
    <row r="60" spans="1:25" x14ac:dyDescent="0.15">
      <c r="C60" s="5"/>
      <c r="D60" s="5"/>
      <c r="E60" s="5"/>
      <c r="F60" s="5"/>
      <c r="G60" s="5"/>
      <c r="H60" s="5"/>
    </row>
  </sheetData>
  <phoneticPr fontId="1"/>
  <pageMargins left="0.7" right="0.7" top="0.75" bottom="0.75" header="0.3" footer="0.3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pane ySplit="2" topLeftCell="A3" activePane="bottomLeft" state="frozen"/>
      <selection pane="bottomLeft" activeCell="Y9" sqref="Y9"/>
    </sheetView>
  </sheetViews>
  <sheetFormatPr defaultRowHeight="13.5" x14ac:dyDescent="0.15"/>
  <cols>
    <col min="1" max="1" width="9.25" bestFit="1" customWidth="1"/>
    <col min="2" max="2" width="7.625" hidden="1" customWidth="1"/>
    <col min="3" max="3" width="6.875" hidden="1" customWidth="1"/>
    <col min="4" max="4" width="6.5" hidden="1" customWidth="1"/>
    <col min="5" max="5" width="6.875" hidden="1" customWidth="1"/>
    <col min="6" max="6" width="7.625" hidden="1" customWidth="1"/>
    <col min="7" max="7" width="7.875" hidden="1" customWidth="1"/>
    <col min="8" max="8" width="8.75" hidden="1" customWidth="1"/>
    <col min="9" max="9" width="0" hidden="1" customWidth="1"/>
    <col min="10" max="10" width="7" hidden="1" customWidth="1"/>
    <col min="11" max="11" width="0" hidden="1" customWidth="1"/>
    <col min="12" max="12" width="7.375" hidden="1" customWidth="1"/>
    <col min="13" max="14" width="9" hidden="1" customWidth="1"/>
    <col min="15" max="15" width="7.25" hidden="1" customWidth="1"/>
    <col min="16" max="16" width="9.75" hidden="1" customWidth="1"/>
    <col min="17" max="17" width="0" hidden="1" customWidth="1"/>
  </cols>
  <sheetData>
    <row r="1" spans="1:24" x14ac:dyDescent="0.15">
      <c r="V1" t="s">
        <v>0</v>
      </c>
    </row>
    <row r="2" spans="1:24" s="1" customFormat="1" ht="37.5" customHeight="1" x14ac:dyDescent="0.15"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1" t="s">
        <v>14</v>
      </c>
      <c r="P2" s="1" t="s">
        <v>15</v>
      </c>
      <c r="Q2" s="1" t="s">
        <v>16</v>
      </c>
      <c r="R2" s="3" t="s">
        <v>17</v>
      </c>
      <c r="S2" s="3" t="s">
        <v>24</v>
      </c>
      <c r="T2" s="3" t="s">
        <v>19</v>
      </c>
      <c r="U2" s="3" t="s">
        <v>25</v>
      </c>
      <c r="V2" s="1" t="s">
        <v>21</v>
      </c>
      <c r="W2" s="1" t="s">
        <v>22</v>
      </c>
      <c r="X2" s="1" t="s">
        <v>23</v>
      </c>
    </row>
    <row r="3" spans="1:24" x14ac:dyDescent="0.15">
      <c r="A3" s="4">
        <v>40722</v>
      </c>
      <c r="B3">
        <v>17240</v>
      </c>
      <c r="C3">
        <v>27600</v>
      </c>
      <c r="D3">
        <v>31000</v>
      </c>
      <c r="E3">
        <v>23600</v>
      </c>
      <c r="F3">
        <f>SUM(B3:E3)</f>
        <v>99440</v>
      </c>
      <c r="G3">
        <v>17240</v>
      </c>
      <c r="H3">
        <v>4490</v>
      </c>
      <c r="I3">
        <f>SUM(F3:H3)</f>
        <v>121170</v>
      </c>
      <c r="K3">
        <v>3613</v>
      </c>
      <c r="L3">
        <v>2208</v>
      </c>
      <c r="M3">
        <f>I3+J3+K3+L3</f>
        <v>126991</v>
      </c>
      <c r="N3">
        <v>0</v>
      </c>
      <c r="O3">
        <v>7230</v>
      </c>
      <c r="P3" s="5">
        <v>2200000</v>
      </c>
      <c r="Q3" s="5">
        <v>2400000</v>
      </c>
      <c r="R3" s="5">
        <f>O3*Q3*1000000</f>
        <v>1.7352E+16</v>
      </c>
      <c r="S3" s="5">
        <f>0+R3</f>
        <v>1.7352E+16</v>
      </c>
      <c r="T3" s="5">
        <f>(I3-E3)*Q3*1000000</f>
        <v>2.34168E+17</v>
      </c>
      <c r="U3" s="5">
        <f>S3+T3</f>
        <v>2.5152E+17</v>
      </c>
      <c r="V3">
        <v>58</v>
      </c>
      <c r="W3">
        <v>132</v>
      </c>
      <c r="X3">
        <v>21</v>
      </c>
    </row>
    <row r="4" spans="1:24" x14ac:dyDescent="0.15">
      <c r="A4" s="4">
        <v>40729</v>
      </c>
      <c r="B4">
        <v>17010</v>
      </c>
      <c r="C4">
        <v>26400</v>
      </c>
      <c r="D4">
        <v>30900</v>
      </c>
      <c r="E4">
        <v>23300</v>
      </c>
      <c r="F4">
        <f t="shared" ref="F4:F48" si="0">SUM(B4:E4)</f>
        <v>97610</v>
      </c>
      <c r="G4">
        <v>17190</v>
      </c>
      <c r="H4">
        <v>4660</v>
      </c>
      <c r="I4">
        <f t="shared" ref="I4:I48" si="1">SUM(F4:H4)</f>
        <v>119460</v>
      </c>
      <c r="K4">
        <v>8143</v>
      </c>
      <c r="L4">
        <v>3671</v>
      </c>
      <c r="M4">
        <f t="shared" ref="M4:M44" si="2">I4+J4+K4+L4</f>
        <v>131274</v>
      </c>
      <c r="N4">
        <f>M4-M3</f>
        <v>4283</v>
      </c>
      <c r="O4">
        <v>6380</v>
      </c>
      <c r="P4" s="5">
        <v>2000000</v>
      </c>
      <c r="Q4" s="5">
        <v>2200000</v>
      </c>
      <c r="R4" s="5">
        <f t="shared" ref="R4:R44" si="3">O4*Q4*1000000</f>
        <v>1.4036E+16</v>
      </c>
      <c r="S4" s="5">
        <f t="shared" ref="S4:S44" si="4">S3+R4</f>
        <v>3.1388E+16</v>
      </c>
      <c r="T4" s="5">
        <f t="shared" ref="T4:T44" si="5">(I4-E4)*Q4*1000000</f>
        <v>2.11552E+17</v>
      </c>
      <c r="U4" s="5">
        <f t="shared" ref="U4:U44" si="6">S4+T4</f>
        <v>2.4294E+17</v>
      </c>
      <c r="V4">
        <v>51</v>
      </c>
      <c r="W4">
        <v>1774</v>
      </c>
      <c r="X4">
        <v>106</v>
      </c>
    </row>
    <row r="5" spans="1:24" x14ac:dyDescent="0.15">
      <c r="A5" s="4">
        <v>40736</v>
      </c>
      <c r="B5">
        <v>16900</v>
      </c>
      <c r="C5">
        <v>27100</v>
      </c>
      <c r="D5">
        <v>30300</v>
      </c>
      <c r="E5">
        <v>22800</v>
      </c>
      <c r="F5">
        <f t="shared" si="0"/>
        <v>97100</v>
      </c>
      <c r="G5">
        <v>15590</v>
      </c>
      <c r="H5">
        <v>4810</v>
      </c>
      <c r="I5">
        <f t="shared" si="1"/>
        <v>117500</v>
      </c>
      <c r="K5">
        <v>11968</v>
      </c>
      <c r="L5">
        <v>4563</v>
      </c>
      <c r="M5">
        <f t="shared" si="2"/>
        <v>134031</v>
      </c>
      <c r="N5">
        <f>M5-M4</f>
        <v>2757</v>
      </c>
      <c r="O5">
        <v>6130</v>
      </c>
      <c r="P5" s="5">
        <v>1500000</v>
      </c>
      <c r="Q5" s="5">
        <v>1700000</v>
      </c>
      <c r="R5" s="5">
        <f t="shared" si="3"/>
        <v>1.0421E+16</v>
      </c>
      <c r="S5" s="5">
        <f t="shared" si="4"/>
        <v>4.1809E+16</v>
      </c>
      <c r="T5" s="5">
        <f t="shared" si="5"/>
        <v>1.6099E+17</v>
      </c>
      <c r="U5" s="5">
        <f t="shared" si="6"/>
        <v>2.02799E+17</v>
      </c>
      <c r="V5">
        <v>49</v>
      </c>
      <c r="W5">
        <v>2688</v>
      </c>
      <c r="X5">
        <v>0</v>
      </c>
    </row>
    <row r="6" spans="1:24" x14ac:dyDescent="0.15">
      <c r="A6" s="4">
        <v>40743</v>
      </c>
      <c r="B6">
        <v>16880</v>
      </c>
      <c r="C6">
        <v>26700</v>
      </c>
      <c r="D6">
        <v>29700</v>
      </c>
      <c r="E6">
        <v>22200</v>
      </c>
      <c r="F6">
        <f t="shared" si="0"/>
        <v>95480</v>
      </c>
      <c r="G6">
        <v>17120</v>
      </c>
      <c r="H6">
        <v>4960</v>
      </c>
      <c r="I6">
        <f t="shared" si="1"/>
        <v>117560</v>
      </c>
      <c r="K6">
        <v>14467</v>
      </c>
      <c r="L6">
        <v>1558</v>
      </c>
      <c r="M6">
        <f t="shared" si="2"/>
        <v>133585</v>
      </c>
      <c r="N6">
        <f t="shared" ref="N6:N44" si="7">M6-M5</f>
        <v>-446</v>
      </c>
      <c r="O6">
        <v>4510</v>
      </c>
      <c r="P6" s="5">
        <v>1500000</v>
      </c>
      <c r="Q6" s="5">
        <v>1700000</v>
      </c>
      <c r="R6" s="5">
        <f t="shared" si="3"/>
        <v>7667000000000000</v>
      </c>
      <c r="S6" s="5">
        <f t="shared" si="4"/>
        <v>4.9476E+16</v>
      </c>
      <c r="T6" s="5">
        <f t="shared" si="5"/>
        <v>1.62112E+17</v>
      </c>
      <c r="U6" s="5">
        <f t="shared" si="6"/>
        <v>2.11588E+17</v>
      </c>
      <c r="V6">
        <v>36</v>
      </c>
      <c r="W6">
        <v>2116</v>
      </c>
      <c r="X6">
        <v>613</v>
      </c>
    </row>
    <row r="7" spans="1:24" x14ac:dyDescent="0.15">
      <c r="A7" s="4">
        <v>40750</v>
      </c>
      <c r="B7">
        <v>17380</v>
      </c>
      <c r="C7">
        <v>27300</v>
      </c>
      <c r="D7">
        <v>29900</v>
      </c>
      <c r="E7">
        <v>22400</v>
      </c>
      <c r="F7">
        <f t="shared" si="0"/>
        <v>96980</v>
      </c>
      <c r="G7">
        <v>18530</v>
      </c>
      <c r="H7">
        <v>5140</v>
      </c>
      <c r="I7">
        <f t="shared" si="1"/>
        <v>120650</v>
      </c>
      <c r="K7">
        <v>16565</v>
      </c>
      <c r="L7">
        <v>1242</v>
      </c>
      <c r="M7">
        <f t="shared" si="2"/>
        <v>138457</v>
      </c>
      <c r="N7">
        <f t="shared" si="7"/>
        <v>4872</v>
      </c>
      <c r="O7">
        <v>4870</v>
      </c>
      <c r="P7" s="5">
        <v>1600000</v>
      </c>
      <c r="Q7" s="5">
        <v>1800000</v>
      </c>
      <c r="R7" s="5">
        <f t="shared" si="3"/>
        <v>8766000000000000</v>
      </c>
      <c r="S7" s="5">
        <f t="shared" si="4"/>
        <v>5.8242E+16</v>
      </c>
      <c r="T7" s="5">
        <f t="shared" si="5"/>
        <v>1.7685E+17</v>
      </c>
      <c r="U7" s="5">
        <f t="shared" si="6"/>
        <v>2.35092E+17</v>
      </c>
      <c r="V7">
        <v>39</v>
      </c>
      <c r="W7">
        <v>1800</v>
      </c>
      <c r="X7">
        <v>990</v>
      </c>
    </row>
    <row r="8" spans="1:24" x14ac:dyDescent="0.15">
      <c r="A8" s="4">
        <v>40757</v>
      </c>
      <c r="B8">
        <v>17320</v>
      </c>
      <c r="C8">
        <v>27500</v>
      </c>
      <c r="D8">
        <v>29800</v>
      </c>
      <c r="E8">
        <v>22300</v>
      </c>
      <c r="F8">
        <f t="shared" si="0"/>
        <v>96920</v>
      </c>
      <c r="G8">
        <v>19010</v>
      </c>
      <c r="H8">
        <v>4840</v>
      </c>
      <c r="I8">
        <f t="shared" si="1"/>
        <v>120770</v>
      </c>
      <c r="K8">
        <v>21055</v>
      </c>
      <c r="L8">
        <v>1197</v>
      </c>
      <c r="M8">
        <f t="shared" si="2"/>
        <v>143022</v>
      </c>
      <c r="N8">
        <f t="shared" si="7"/>
        <v>4565</v>
      </c>
      <c r="O8">
        <v>6190</v>
      </c>
      <c r="P8" s="5">
        <v>1600000</v>
      </c>
      <c r="Q8" s="5">
        <v>1800000</v>
      </c>
      <c r="R8" s="5">
        <f t="shared" si="3"/>
        <v>1.1142E+16</v>
      </c>
      <c r="S8" s="5">
        <f t="shared" si="4"/>
        <v>6.9384E+16</v>
      </c>
      <c r="T8" s="5">
        <f t="shared" si="5"/>
        <v>1.77246E+17</v>
      </c>
      <c r="U8" s="5">
        <f t="shared" si="6"/>
        <v>2.4663E+17</v>
      </c>
      <c r="V8">
        <v>49</v>
      </c>
      <c r="W8">
        <v>2789</v>
      </c>
      <c r="X8">
        <v>0</v>
      </c>
    </row>
    <row r="9" spans="1:24" x14ac:dyDescent="0.15">
      <c r="A9" s="4">
        <v>40764</v>
      </c>
      <c r="B9">
        <v>17210</v>
      </c>
      <c r="C9">
        <v>27300</v>
      </c>
      <c r="D9">
        <v>29700</v>
      </c>
      <c r="E9">
        <v>22100</v>
      </c>
      <c r="F9">
        <f t="shared" si="0"/>
        <v>96310</v>
      </c>
      <c r="G9">
        <v>19040</v>
      </c>
      <c r="H9">
        <v>4890</v>
      </c>
      <c r="I9">
        <f t="shared" si="1"/>
        <v>120240</v>
      </c>
      <c r="J9">
        <v>210</v>
      </c>
      <c r="K9">
        <v>23707</v>
      </c>
      <c r="L9">
        <v>1164</v>
      </c>
      <c r="M9">
        <f t="shared" si="2"/>
        <v>145321</v>
      </c>
      <c r="N9">
        <f t="shared" si="7"/>
        <v>2299</v>
      </c>
      <c r="O9">
        <v>6500</v>
      </c>
      <c r="P9" s="5">
        <v>1100000</v>
      </c>
      <c r="Q9" s="5">
        <v>1300000</v>
      </c>
      <c r="R9" s="5">
        <f t="shared" si="3"/>
        <v>8450000000000000</v>
      </c>
      <c r="S9" s="5">
        <f t="shared" si="4"/>
        <v>7.7834E+16</v>
      </c>
      <c r="T9" s="5">
        <f t="shared" si="5"/>
        <v>1.27582E+17</v>
      </c>
      <c r="U9" s="5">
        <f t="shared" si="6"/>
        <v>2.05416E+17</v>
      </c>
      <c r="V9">
        <v>52</v>
      </c>
      <c r="W9">
        <v>2789</v>
      </c>
      <c r="X9">
        <v>0</v>
      </c>
    </row>
    <row r="10" spans="1:24" x14ac:dyDescent="0.15">
      <c r="A10" s="4">
        <v>40771</v>
      </c>
      <c r="B10">
        <v>17020</v>
      </c>
      <c r="C10">
        <v>26900</v>
      </c>
      <c r="D10">
        <v>29300</v>
      </c>
      <c r="E10">
        <v>21700</v>
      </c>
      <c r="F10">
        <f t="shared" si="0"/>
        <v>94920</v>
      </c>
      <c r="G10">
        <v>18670</v>
      </c>
      <c r="H10">
        <v>5140</v>
      </c>
      <c r="I10">
        <f t="shared" si="1"/>
        <v>118730</v>
      </c>
      <c r="J10">
        <v>780</v>
      </c>
      <c r="K10">
        <v>27621</v>
      </c>
      <c r="L10">
        <v>2070</v>
      </c>
      <c r="M10">
        <f t="shared" si="2"/>
        <v>149201</v>
      </c>
      <c r="N10">
        <f t="shared" si="7"/>
        <v>3880</v>
      </c>
      <c r="O10">
        <v>7420</v>
      </c>
      <c r="P10" s="5">
        <v>1100000</v>
      </c>
      <c r="Q10" s="5">
        <v>1300000</v>
      </c>
      <c r="R10" s="5">
        <f t="shared" si="3"/>
        <v>9646000000000000</v>
      </c>
      <c r="S10" s="5">
        <f t="shared" si="4"/>
        <v>8.748E+16</v>
      </c>
      <c r="T10" s="5">
        <f t="shared" si="5"/>
        <v>1.26139E+17</v>
      </c>
      <c r="U10" s="5">
        <f t="shared" si="6"/>
        <v>2.13619E+17</v>
      </c>
      <c r="V10">
        <v>60</v>
      </c>
      <c r="W10">
        <v>2789</v>
      </c>
      <c r="X10">
        <v>0</v>
      </c>
    </row>
    <row r="11" spans="1:24" x14ac:dyDescent="0.15">
      <c r="A11" s="4">
        <v>40778</v>
      </c>
      <c r="B11">
        <v>17330</v>
      </c>
      <c r="C11">
        <v>27000</v>
      </c>
      <c r="D11">
        <v>29600</v>
      </c>
      <c r="E11">
        <v>22100</v>
      </c>
      <c r="F11">
        <f t="shared" si="0"/>
        <v>96030</v>
      </c>
      <c r="G11">
        <v>18080</v>
      </c>
      <c r="H11">
        <v>4300</v>
      </c>
      <c r="I11">
        <f t="shared" si="1"/>
        <v>118410</v>
      </c>
      <c r="J11">
        <v>1133</v>
      </c>
      <c r="K11">
        <v>28454</v>
      </c>
      <c r="L11">
        <v>2779</v>
      </c>
      <c r="M11">
        <f t="shared" si="2"/>
        <v>150776</v>
      </c>
      <c r="N11">
        <f t="shared" si="7"/>
        <v>1575</v>
      </c>
      <c r="O11">
        <v>6780</v>
      </c>
      <c r="P11" s="5">
        <v>1100000</v>
      </c>
      <c r="Q11" s="5">
        <v>1300000</v>
      </c>
      <c r="R11" s="5">
        <f t="shared" si="3"/>
        <v>8814000000000000</v>
      </c>
      <c r="S11" s="5">
        <f t="shared" si="4"/>
        <v>9.6294E+16</v>
      </c>
      <c r="T11" s="5">
        <f t="shared" si="5"/>
        <v>1.25203E+17</v>
      </c>
      <c r="U11" s="5">
        <f t="shared" si="6"/>
        <v>2.21497E+17</v>
      </c>
      <c r="V11">
        <v>40</v>
      </c>
      <c r="W11">
        <v>2217</v>
      </c>
      <c r="X11">
        <v>391</v>
      </c>
    </row>
    <row r="12" spans="1:24" x14ac:dyDescent="0.15">
      <c r="A12" s="4">
        <v>40785</v>
      </c>
      <c r="B12">
        <v>17190</v>
      </c>
      <c r="C12">
        <v>26400</v>
      </c>
      <c r="D12">
        <v>27100</v>
      </c>
      <c r="E12">
        <v>20400</v>
      </c>
      <c r="F12">
        <f t="shared" si="0"/>
        <v>91090</v>
      </c>
      <c r="G12">
        <v>18030</v>
      </c>
      <c r="H12">
        <v>4050</v>
      </c>
      <c r="I12">
        <f t="shared" si="1"/>
        <v>113170</v>
      </c>
      <c r="J12">
        <v>2084</v>
      </c>
      <c r="K12">
        <v>32961</v>
      </c>
      <c r="L12">
        <v>4704</v>
      </c>
      <c r="M12">
        <f t="shared" si="2"/>
        <v>152919</v>
      </c>
      <c r="N12">
        <f t="shared" si="7"/>
        <v>2143</v>
      </c>
      <c r="O12">
        <v>10970</v>
      </c>
      <c r="P12" s="5">
        <v>1100000</v>
      </c>
      <c r="Q12" s="5">
        <v>1300000</v>
      </c>
      <c r="R12" s="5">
        <f t="shared" si="3"/>
        <v>1.4261E+16</v>
      </c>
      <c r="S12" s="5">
        <f t="shared" si="4"/>
        <v>1.10555E+17</v>
      </c>
      <c r="T12" s="5">
        <f t="shared" si="5"/>
        <v>1.20601E+17</v>
      </c>
      <c r="U12" s="5">
        <f t="shared" si="6"/>
        <v>2.31156E+17</v>
      </c>
      <c r="V12">
        <v>60</v>
      </c>
      <c r="W12">
        <v>2453</v>
      </c>
      <c r="X12">
        <v>0</v>
      </c>
    </row>
    <row r="13" spans="1:24" x14ac:dyDescent="0.15">
      <c r="A13" s="4">
        <v>40792</v>
      </c>
      <c r="B13">
        <v>17070</v>
      </c>
      <c r="C13">
        <v>24400</v>
      </c>
      <c r="D13">
        <v>26700</v>
      </c>
      <c r="E13">
        <v>19600</v>
      </c>
      <c r="F13">
        <f t="shared" si="0"/>
        <v>87770</v>
      </c>
      <c r="G13">
        <v>15770</v>
      </c>
      <c r="H13">
        <v>4050</v>
      </c>
      <c r="I13">
        <f t="shared" si="1"/>
        <v>107590</v>
      </c>
      <c r="J13">
        <v>2540</v>
      </c>
      <c r="K13">
        <v>39256</v>
      </c>
      <c r="L13">
        <v>7556</v>
      </c>
      <c r="M13">
        <f t="shared" si="2"/>
        <v>156942</v>
      </c>
      <c r="N13">
        <f t="shared" si="7"/>
        <v>4023</v>
      </c>
      <c r="O13">
        <v>11450</v>
      </c>
      <c r="P13" s="5">
        <v>940000</v>
      </c>
      <c r="Q13" s="5">
        <v>1100000</v>
      </c>
      <c r="R13" s="5">
        <f t="shared" si="3"/>
        <v>1.2595E+16</v>
      </c>
      <c r="S13" s="5">
        <f t="shared" si="4"/>
        <v>1.2315E+17</v>
      </c>
      <c r="T13" s="5">
        <f t="shared" si="5"/>
        <v>9.6789E+16</v>
      </c>
      <c r="U13" s="5">
        <f t="shared" si="6"/>
        <v>2.19939E+17</v>
      </c>
      <c r="V13">
        <v>61</v>
      </c>
      <c r="W13">
        <v>2701</v>
      </c>
      <c r="X13">
        <v>0</v>
      </c>
    </row>
    <row r="14" spans="1:24" x14ac:dyDescent="0.15">
      <c r="A14" s="4">
        <v>40799</v>
      </c>
      <c r="B14">
        <v>16830</v>
      </c>
      <c r="C14">
        <v>20700</v>
      </c>
      <c r="D14">
        <v>25400</v>
      </c>
      <c r="E14">
        <v>18400</v>
      </c>
      <c r="F14">
        <f t="shared" si="0"/>
        <v>81330</v>
      </c>
      <c r="G14">
        <v>17760</v>
      </c>
      <c r="H14">
        <v>2670</v>
      </c>
      <c r="I14">
        <f t="shared" si="1"/>
        <v>101760</v>
      </c>
      <c r="J14">
        <v>2503</v>
      </c>
      <c r="K14">
        <v>44322</v>
      </c>
      <c r="L14">
        <v>9000</v>
      </c>
      <c r="M14">
        <f t="shared" si="2"/>
        <v>157585</v>
      </c>
      <c r="N14">
        <f t="shared" si="7"/>
        <v>643</v>
      </c>
      <c r="O14">
        <v>10870</v>
      </c>
      <c r="P14" s="5">
        <v>940000</v>
      </c>
      <c r="Q14" s="5">
        <v>1100000</v>
      </c>
      <c r="R14" s="5">
        <f t="shared" si="3"/>
        <v>1.1957E+16</v>
      </c>
      <c r="S14" s="5">
        <f t="shared" si="4"/>
        <v>1.35107E+17</v>
      </c>
      <c r="T14" s="5">
        <f t="shared" si="5"/>
        <v>9.1696E+16</v>
      </c>
      <c r="U14" s="5">
        <f t="shared" si="6"/>
        <v>2.26803E+17</v>
      </c>
      <c r="V14">
        <v>24</v>
      </c>
      <c r="W14">
        <v>2636</v>
      </c>
      <c r="X14">
        <v>0</v>
      </c>
    </row>
    <row r="15" spans="1:24" x14ac:dyDescent="0.15">
      <c r="A15" s="4">
        <v>40806</v>
      </c>
      <c r="B15">
        <v>16310</v>
      </c>
      <c r="C15">
        <v>20100</v>
      </c>
      <c r="D15">
        <v>24700</v>
      </c>
      <c r="E15">
        <v>17600</v>
      </c>
      <c r="F15">
        <f t="shared" si="0"/>
        <v>78710</v>
      </c>
      <c r="G15">
        <v>16250</v>
      </c>
      <c r="H15">
        <v>3030</v>
      </c>
      <c r="I15">
        <f t="shared" si="1"/>
        <v>97990</v>
      </c>
      <c r="J15">
        <v>2497</v>
      </c>
      <c r="K15">
        <v>49007</v>
      </c>
      <c r="L15">
        <v>8944</v>
      </c>
      <c r="M15">
        <f t="shared" si="2"/>
        <v>158438</v>
      </c>
      <c r="N15">
        <f t="shared" si="7"/>
        <v>853</v>
      </c>
      <c r="O15">
        <v>7730</v>
      </c>
      <c r="P15" s="5">
        <v>940000</v>
      </c>
      <c r="Q15" s="5">
        <v>1100000</v>
      </c>
      <c r="R15" s="5">
        <f t="shared" si="3"/>
        <v>8503000000000000</v>
      </c>
      <c r="S15" s="5">
        <f t="shared" si="4"/>
        <v>1.4361E+17</v>
      </c>
      <c r="T15" s="5">
        <f t="shared" si="5"/>
        <v>8.8429E+16</v>
      </c>
      <c r="U15" s="5">
        <f t="shared" si="6"/>
        <v>2.32039E+17</v>
      </c>
      <c r="V15">
        <v>2</v>
      </c>
      <c r="W15">
        <v>3242</v>
      </c>
      <c r="X15">
        <v>0</v>
      </c>
    </row>
    <row r="16" spans="1:24" x14ac:dyDescent="0.15">
      <c r="A16" s="4">
        <v>40813</v>
      </c>
      <c r="B16">
        <v>17030</v>
      </c>
      <c r="C16">
        <v>20300</v>
      </c>
      <c r="D16">
        <v>25900</v>
      </c>
      <c r="E16">
        <v>18700</v>
      </c>
      <c r="F16">
        <f t="shared" si="0"/>
        <v>81930</v>
      </c>
      <c r="G16">
        <v>16160</v>
      </c>
      <c r="H16">
        <v>3420</v>
      </c>
      <c r="I16">
        <f t="shared" si="1"/>
        <v>101510</v>
      </c>
      <c r="J16">
        <v>2473</v>
      </c>
      <c r="K16">
        <v>53297</v>
      </c>
      <c r="L16">
        <v>8370</v>
      </c>
      <c r="M16">
        <f t="shared" si="2"/>
        <v>165650</v>
      </c>
      <c r="N16">
        <f t="shared" si="7"/>
        <v>7212</v>
      </c>
      <c r="O16">
        <v>8160</v>
      </c>
      <c r="P16" s="5">
        <v>940000</v>
      </c>
      <c r="Q16" s="5">
        <v>1100000</v>
      </c>
      <c r="R16" s="5">
        <f t="shared" si="3"/>
        <v>8976000000000000</v>
      </c>
      <c r="S16" s="5">
        <f t="shared" si="4"/>
        <v>1.52586E+17</v>
      </c>
      <c r="T16" s="5">
        <f t="shared" si="5"/>
        <v>9.1091E+16</v>
      </c>
      <c r="U16" s="5">
        <f t="shared" si="6"/>
        <v>2.43677E+17</v>
      </c>
      <c r="V16">
        <v>0</v>
      </c>
      <c r="W16">
        <v>3980</v>
      </c>
      <c r="X16">
        <v>0</v>
      </c>
    </row>
    <row r="17" spans="1:24" x14ac:dyDescent="0.15">
      <c r="A17" s="4">
        <v>40820</v>
      </c>
      <c r="B17">
        <v>16180</v>
      </c>
      <c r="C17">
        <v>19800</v>
      </c>
      <c r="D17">
        <v>25500</v>
      </c>
      <c r="E17">
        <v>18400</v>
      </c>
      <c r="F17">
        <f t="shared" si="0"/>
        <v>79880</v>
      </c>
      <c r="G17">
        <v>14360</v>
      </c>
      <c r="H17">
        <v>3570</v>
      </c>
      <c r="I17">
        <f t="shared" si="1"/>
        <v>97810</v>
      </c>
      <c r="J17">
        <v>2768</v>
      </c>
      <c r="K17">
        <v>59446</v>
      </c>
      <c r="L17">
        <v>8603</v>
      </c>
      <c r="M17">
        <f t="shared" si="2"/>
        <v>168627</v>
      </c>
      <c r="N17">
        <f t="shared" si="7"/>
        <v>2977</v>
      </c>
      <c r="O17">
        <v>9610</v>
      </c>
      <c r="P17" s="5">
        <v>940000</v>
      </c>
      <c r="Q17" s="5">
        <v>1100000</v>
      </c>
      <c r="R17" s="5">
        <f t="shared" si="3"/>
        <v>1.0571E+16</v>
      </c>
      <c r="S17" s="5">
        <f t="shared" si="4"/>
        <v>1.63157E+17</v>
      </c>
      <c r="T17" s="5">
        <f t="shared" si="5"/>
        <v>8.7351E+16</v>
      </c>
      <c r="U17" s="5">
        <f t="shared" si="6"/>
        <v>2.50508E+17</v>
      </c>
      <c r="V17">
        <v>0</v>
      </c>
      <c r="W17">
        <v>4133</v>
      </c>
      <c r="X17">
        <v>0</v>
      </c>
    </row>
    <row r="18" spans="1:24" x14ac:dyDescent="0.15">
      <c r="A18" s="4">
        <v>40827</v>
      </c>
      <c r="B18">
        <v>16360</v>
      </c>
      <c r="C18">
        <v>20800</v>
      </c>
      <c r="D18">
        <v>24400</v>
      </c>
      <c r="E18">
        <v>19200</v>
      </c>
      <c r="F18">
        <f t="shared" si="0"/>
        <v>80760</v>
      </c>
      <c r="G18">
        <v>11130</v>
      </c>
      <c r="H18">
        <v>4190</v>
      </c>
      <c r="I18">
        <f t="shared" si="1"/>
        <v>96080</v>
      </c>
      <c r="J18">
        <v>2989</v>
      </c>
      <c r="K18">
        <v>65653</v>
      </c>
      <c r="L18">
        <v>8837</v>
      </c>
      <c r="M18">
        <f t="shared" si="2"/>
        <v>173559</v>
      </c>
      <c r="N18">
        <f t="shared" si="7"/>
        <v>4932</v>
      </c>
      <c r="O18">
        <v>9440</v>
      </c>
      <c r="P18" s="5">
        <v>940000</v>
      </c>
      <c r="Q18" s="5">
        <v>1100000</v>
      </c>
      <c r="R18" s="5">
        <f t="shared" si="3"/>
        <v>1.0384E+16</v>
      </c>
      <c r="S18" s="5">
        <f t="shared" si="4"/>
        <v>1.73541E+17</v>
      </c>
      <c r="T18" s="5">
        <f t="shared" si="5"/>
        <v>8.4568E+16</v>
      </c>
      <c r="U18" s="5">
        <f t="shared" si="6"/>
        <v>2.58109E+17</v>
      </c>
      <c r="V18">
        <v>0</v>
      </c>
      <c r="W18">
        <v>4293</v>
      </c>
      <c r="X18">
        <v>0</v>
      </c>
    </row>
    <row r="19" spans="1:24" x14ac:dyDescent="0.15">
      <c r="A19" s="4">
        <v>40834</v>
      </c>
      <c r="B19">
        <v>16250</v>
      </c>
      <c r="C19">
        <v>21400</v>
      </c>
      <c r="D19">
        <v>22600</v>
      </c>
      <c r="E19">
        <v>18300</v>
      </c>
      <c r="F19">
        <f t="shared" si="0"/>
        <v>78550</v>
      </c>
      <c r="G19">
        <v>10310</v>
      </c>
      <c r="H19">
        <v>4120</v>
      </c>
      <c r="I19">
        <f t="shared" si="1"/>
        <v>92980</v>
      </c>
      <c r="J19">
        <v>3079</v>
      </c>
      <c r="K19">
        <v>70581</v>
      </c>
      <c r="L19">
        <v>8199</v>
      </c>
      <c r="M19">
        <f t="shared" si="2"/>
        <v>174839</v>
      </c>
      <c r="N19">
        <f t="shared" si="7"/>
        <v>1280</v>
      </c>
      <c r="O19">
        <v>9860</v>
      </c>
      <c r="P19" s="5">
        <v>670000</v>
      </c>
      <c r="Q19" s="5">
        <v>830000</v>
      </c>
      <c r="R19" s="5">
        <f t="shared" si="3"/>
        <v>8183800000000000</v>
      </c>
      <c r="S19" s="5">
        <f t="shared" si="4"/>
        <v>1.817248E+17</v>
      </c>
      <c r="T19" s="5">
        <f t="shared" si="5"/>
        <v>6.19844E+16</v>
      </c>
      <c r="U19" s="5">
        <f t="shared" si="6"/>
        <v>2.437092E+17</v>
      </c>
      <c r="V19">
        <v>0</v>
      </c>
      <c r="W19">
        <v>4301</v>
      </c>
      <c r="X19">
        <v>0</v>
      </c>
    </row>
    <row r="20" spans="1:24" x14ac:dyDescent="0.15">
      <c r="A20" s="4">
        <v>40841</v>
      </c>
      <c r="B20">
        <v>15340</v>
      </c>
      <c r="C20">
        <v>20700</v>
      </c>
      <c r="D20">
        <v>23000</v>
      </c>
      <c r="E20">
        <v>18000</v>
      </c>
      <c r="F20">
        <f t="shared" si="0"/>
        <v>77040</v>
      </c>
      <c r="G20">
        <v>13040</v>
      </c>
      <c r="H20">
        <v>3610</v>
      </c>
      <c r="I20">
        <f t="shared" si="1"/>
        <v>93690</v>
      </c>
      <c r="J20">
        <v>3037</v>
      </c>
      <c r="K20">
        <v>72263</v>
      </c>
      <c r="L20">
        <v>7953</v>
      </c>
      <c r="M20">
        <f t="shared" si="2"/>
        <v>176943</v>
      </c>
      <c r="N20">
        <f t="shared" si="7"/>
        <v>2104</v>
      </c>
      <c r="O20">
        <v>5920</v>
      </c>
      <c r="P20" s="5">
        <v>670000</v>
      </c>
      <c r="Q20" s="5">
        <v>830000</v>
      </c>
      <c r="R20" s="5">
        <f t="shared" si="3"/>
        <v>4913600000000000</v>
      </c>
      <c r="S20" s="5">
        <f t="shared" si="4"/>
        <v>1.866384E+17</v>
      </c>
      <c r="T20" s="5">
        <f t="shared" si="5"/>
        <v>6.28227E+16</v>
      </c>
      <c r="U20" s="5">
        <f t="shared" si="6"/>
        <v>2.494611E+17</v>
      </c>
      <c r="V20">
        <v>0</v>
      </c>
      <c r="W20">
        <v>4301</v>
      </c>
      <c r="X20">
        <v>0</v>
      </c>
    </row>
    <row r="21" spans="1:24" x14ac:dyDescent="0.15">
      <c r="A21" s="4">
        <v>40848</v>
      </c>
      <c r="B21">
        <v>15250</v>
      </c>
      <c r="C21">
        <v>20400</v>
      </c>
      <c r="D21">
        <v>23600</v>
      </c>
      <c r="E21">
        <v>18200</v>
      </c>
      <c r="F21">
        <f t="shared" si="0"/>
        <v>77450</v>
      </c>
      <c r="G21">
        <v>11960</v>
      </c>
      <c r="H21">
        <v>3190</v>
      </c>
      <c r="I21">
        <f t="shared" si="1"/>
        <v>92600</v>
      </c>
      <c r="J21">
        <v>3037</v>
      </c>
      <c r="K21">
        <v>76589</v>
      </c>
      <c r="L21">
        <v>8008</v>
      </c>
      <c r="M21">
        <f t="shared" si="2"/>
        <v>180234</v>
      </c>
      <c r="N21">
        <f t="shared" si="7"/>
        <v>3291</v>
      </c>
      <c r="O21">
        <v>7340</v>
      </c>
      <c r="P21" s="5">
        <v>600000</v>
      </c>
      <c r="Q21" s="5">
        <v>720000</v>
      </c>
      <c r="R21" s="5">
        <f t="shared" si="3"/>
        <v>5284800000000000</v>
      </c>
      <c r="S21" s="5">
        <f t="shared" si="4"/>
        <v>1.919232E+17</v>
      </c>
      <c r="T21" s="5">
        <f t="shared" si="5"/>
        <v>5.3568E+16</v>
      </c>
      <c r="U21" s="5">
        <f t="shared" si="6"/>
        <v>2.454912E+17</v>
      </c>
      <c r="V21">
        <v>0</v>
      </c>
      <c r="W21">
        <v>4368</v>
      </c>
      <c r="X21">
        <v>0</v>
      </c>
    </row>
    <row r="22" spans="1:24" x14ac:dyDescent="0.15">
      <c r="A22" s="4">
        <v>40855</v>
      </c>
      <c r="B22">
        <v>15060</v>
      </c>
      <c r="C22">
        <v>21600</v>
      </c>
      <c r="D22">
        <v>22900</v>
      </c>
      <c r="E22">
        <v>17900</v>
      </c>
      <c r="F22">
        <f t="shared" si="0"/>
        <v>77460</v>
      </c>
      <c r="G22">
        <v>8980</v>
      </c>
      <c r="H22">
        <v>4030</v>
      </c>
      <c r="I22">
        <f t="shared" si="1"/>
        <v>90470</v>
      </c>
      <c r="J22">
        <v>3534</v>
      </c>
      <c r="K22">
        <v>78316</v>
      </c>
      <c r="L22">
        <v>7132</v>
      </c>
      <c r="M22">
        <f t="shared" si="2"/>
        <v>179452</v>
      </c>
      <c r="N22">
        <f t="shared" si="7"/>
        <v>-782</v>
      </c>
      <c r="O22">
        <v>7440</v>
      </c>
      <c r="P22" s="5">
        <v>600000</v>
      </c>
      <c r="Q22" s="5">
        <v>720000</v>
      </c>
      <c r="R22" s="5">
        <f t="shared" si="3"/>
        <v>5356800000000000</v>
      </c>
      <c r="S22" s="5">
        <f t="shared" si="4"/>
        <v>1.9728E+17</v>
      </c>
      <c r="T22" s="5">
        <f t="shared" si="5"/>
        <v>5.22504E+16</v>
      </c>
      <c r="U22" s="5">
        <f t="shared" si="6"/>
        <v>2.495304E+17</v>
      </c>
      <c r="V22">
        <v>0</v>
      </c>
      <c r="W22">
        <v>4788</v>
      </c>
      <c r="X22">
        <v>0</v>
      </c>
    </row>
    <row r="23" spans="1:24" x14ac:dyDescent="0.15">
      <c r="A23" s="4">
        <v>40862</v>
      </c>
      <c r="B23">
        <v>14750</v>
      </c>
      <c r="C23">
        <v>22500</v>
      </c>
      <c r="D23">
        <v>24200</v>
      </c>
      <c r="E23">
        <v>18700</v>
      </c>
      <c r="F23">
        <f t="shared" si="0"/>
        <v>80150</v>
      </c>
      <c r="G23">
        <v>6650</v>
      </c>
      <c r="H23">
        <v>3270</v>
      </c>
      <c r="I23">
        <f t="shared" si="1"/>
        <v>90070</v>
      </c>
      <c r="J23">
        <v>3834</v>
      </c>
      <c r="K23">
        <v>80981</v>
      </c>
      <c r="L23">
        <v>7745</v>
      </c>
      <c r="M23">
        <f t="shared" si="2"/>
        <v>182630</v>
      </c>
      <c r="N23">
        <f t="shared" si="7"/>
        <v>3178</v>
      </c>
      <c r="O23">
        <v>6910</v>
      </c>
      <c r="P23" s="5">
        <v>600000</v>
      </c>
      <c r="Q23" s="5">
        <v>720000</v>
      </c>
      <c r="R23" s="5">
        <f t="shared" si="3"/>
        <v>4975200000000000</v>
      </c>
      <c r="S23" s="5">
        <f t="shared" si="4"/>
        <v>2.022552E+17</v>
      </c>
      <c r="T23" s="5">
        <f t="shared" si="5"/>
        <v>5.13864E+16</v>
      </c>
      <c r="U23" s="5">
        <f t="shared" si="6"/>
        <v>2.536416E+17</v>
      </c>
      <c r="V23">
        <v>0</v>
      </c>
      <c r="W23">
        <v>4788</v>
      </c>
      <c r="X23">
        <v>0</v>
      </c>
    </row>
    <row r="24" spans="1:24" x14ac:dyDescent="0.15">
      <c r="A24" s="4">
        <v>40869</v>
      </c>
      <c r="B24">
        <v>14840</v>
      </c>
      <c r="C24">
        <v>21900</v>
      </c>
      <c r="D24">
        <v>23600</v>
      </c>
      <c r="E24">
        <v>18300</v>
      </c>
      <c r="F24">
        <f t="shared" si="0"/>
        <v>78640</v>
      </c>
      <c r="G24">
        <v>7810</v>
      </c>
      <c r="H24">
        <v>3110</v>
      </c>
      <c r="I24">
        <f t="shared" si="1"/>
        <v>89560</v>
      </c>
      <c r="J24">
        <v>4549</v>
      </c>
      <c r="K24">
        <v>79867</v>
      </c>
      <c r="L24">
        <v>8941</v>
      </c>
      <c r="M24">
        <f t="shared" si="2"/>
        <v>182917</v>
      </c>
      <c r="N24">
        <f t="shared" si="7"/>
        <v>287</v>
      </c>
      <c r="O24">
        <v>6740</v>
      </c>
      <c r="P24" s="5">
        <v>600000</v>
      </c>
      <c r="Q24" s="5">
        <v>720000</v>
      </c>
      <c r="R24" s="5">
        <f t="shared" si="3"/>
        <v>4852800000000000</v>
      </c>
      <c r="S24" s="5">
        <f t="shared" si="4"/>
        <v>2.07108E+17</v>
      </c>
      <c r="T24" s="5">
        <f t="shared" si="5"/>
        <v>5.13072E+16</v>
      </c>
      <c r="U24" s="5">
        <f t="shared" si="6"/>
        <v>2.584152E+17</v>
      </c>
      <c r="V24">
        <v>0</v>
      </c>
      <c r="W24">
        <v>4613</v>
      </c>
      <c r="X24">
        <v>0</v>
      </c>
    </row>
    <row r="25" spans="1:24" x14ac:dyDescent="0.15">
      <c r="A25" s="4">
        <v>40876</v>
      </c>
      <c r="B25">
        <v>14150</v>
      </c>
      <c r="C25">
        <v>21600</v>
      </c>
      <c r="D25">
        <v>23200</v>
      </c>
      <c r="E25">
        <v>18100</v>
      </c>
      <c r="F25">
        <f t="shared" si="0"/>
        <v>77050</v>
      </c>
      <c r="G25">
        <v>9170</v>
      </c>
      <c r="H25">
        <v>3250</v>
      </c>
      <c r="I25">
        <f t="shared" si="1"/>
        <v>89470</v>
      </c>
      <c r="J25">
        <v>4910</v>
      </c>
      <c r="K25">
        <v>80157</v>
      </c>
      <c r="L25">
        <v>11637</v>
      </c>
      <c r="M25">
        <f t="shared" si="2"/>
        <v>186174</v>
      </c>
      <c r="N25">
        <f t="shared" si="7"/>
        <v>3257</v>
      </c>
      <c r="O25">
        <v>6690</v>
      </c>
      <c r="P25" s="5">
        <v>170000</v>
      </c>
      <c r="Q25" s="5">
        <v>210000</v>
      </c>
      <c r="R25" s="5">
        <f t="shared" si="3"/>
        <v>1404900000000000</v>
      </c>
      <c r="S25" s="5">
        <f t="shared" si="4"/>
        <v>2.085129E+17</v>
      </c>
      <c r="T25" s="5">
        <f t="shared" si="5"/>
        <v>1.49877E+16</v>
      </c>
      <c r="U25" s="5">
        <f t="shared" si="6"/>
        <v>2.235006E+17</v>
      </c>
      <c r="V25">
        <v>0</v>
      </c>
      <c r="W25">
        <v>3852</v>
      </c>
      <c r="X25">
        <v>0</v>
      </c>
    </row>
    <row r="26" spans="1:24" x14ac:dyDescent="0.15">
      <c r="A26" s="4">
        <v>40883</v>
      </c>
      <c r="B26">
        <v>14410</v>
      </c>
      <c r="C26">
        <v>20800</v>
      </c>
      <c r="D26">
        <v>22900</v>
      </c>
      <c r="E26">
        <v>17600</v>
      </c>
      <c r="F26">
        <f t="shared" si="0"/>
        <v>75710</v>
      </c>
      <c r="G26">
        <v>9860</v>
      </c>
      <c r="H26">
        <v>2380</v>
      </c>
      <c r="I26">
        <f t="shared" si="1"/>
        <v>87950</v>
      </c>
      <c r="J26">
        <v>5192</v>
      </c>
      <c r="K26">
        <v>82196</v>
      </c>
      <c r="L26">
        <v>14651</v>
      </c>
      <c r="M26">
        <f t="shared" si="2"/>
        <v>189989</v>
      </c>
      <c r="N26">
        <f t="shared" si="7"/>
        <v>3815</v>
      </c>
      <c r="O26">
        <v>7520</v>
      </c>
      <c r="P26" s="5">
        <v>170000</v>
      </c>
      <c r="Q26" s="5">
        <v>210000</v>
      </c>
      <c r="R26" s="5">
        <f t="shared" si="3"/>
        <v>1579200000000000</v>
      </c>
      <c r="S26" s="5">
        <f t="shared" si="4"/>
        <v>2.100921E+17</v>
      </c>
      <c r="T26" s="5">
        <f t="shared" si="5"/>
        <v>1.47735E+16</v>
      </c>
      <c r="U26" s="5">
        <f t="shared" si="6"/>
        <v>2.248656E+17</v>
      </c>
      <c r="V26">
        <v>0</v>
      </c>
      <c r="W26">
        <v>3360</v>
      </c>
      <c r="X26">
        <v>0</v>
      </c>
    </row>
    <row r="27" spans="1:24" x14ac:dyDescent="0.15">
      <c r="A27" s="4">
        <v>40890</v>
      </c>
      <c r="B27">
        <v>13820</v>
      </c>
      <c r="C27">
        <v>20200</v>
      </c>
      <c r="D27">
        <v>24100</v>
      </c>
      <c r="E27">
        <v>18500</v>
      </c>
      <c r="F27">
        <f t="shared" si="0"/>
        <v>76620</v>
      </c>
      <c r="G27">
        <v>7210</v>
      </c>
      <c r="H27">
        <v>2530</v>
      </c>
      <c r="I27">
        <f t="shared" si="1"/>
        <v>86360</v>
      </c>
      <c r="J27">
        <v>5177</v>
      </c>
      <c r="K27">
        <v>86052</v>
      </c>
      <c r="L27">
        <v>14892</v>
      </c>
      <c r="M27">
        <f t="shared" si="2"/>
        <v>192481</v>
      </c>
      <c r="N27">
        <f t="shared" si="7"/>
        <v>2492</v>
      </c>
      <c r="O27">
        <v>6680</v>
      </c>
      <c r="P27" s="5">
        <v>170000</v>
      </c>
      <c r="Q27" s="5">
        <v>210000</v>
      </c>
      <c r="R27" s="5">
        <f t="shared" si="3"/>
        <v>1402800000000000</v>
      </c>
      <c r="S27" s="5">
        <f t="shared" si="4"/>
        <v>2.114949E+17</v>
      </c>
      <c r="T27" s="5">
        <f t="shared" si="5"/>
        <v>1.42506E+16</v>
      </c>
      <c r="U27" s="5">
        <f t="shared" si="6"/>
        <v>2.257455E+17</v>
      </c>
      <c r="V27">
        <v>0</v>
      </c>
      <c r="W27">
        <v>3631</v>
      </c>
      <c r="X27">
        <v>0</v>
      </c>
    </row>
    <row r="28" spans="1:24" x14ac:dyDescent="0.15">
      <c r="A28" s="4">
        <v>40897</v>
      </c>
      <c r="B28">
        <v>14280</v>
      </c>
      <c r="C28">
        <v>21800</v>
      </c>
      <c r="D28">
        <v>24400</v>
      </c>
      <c r="E28">
        <v>18800</v>
      </c>
      <c r="F28">
        <f t="shared" si="0"/>
        <v>79280</v>
      </c>
      <c r="G28">
        <v>6980</v>
      </c>
      <c r="H28">
        <v>2740</v>
      </c>
      <c r="I28">
        <f t="shared" si="1"/>
        <v>89000</v>
      </c>
      <c r="J28">
        <v>5462</v>
      </c>
      <c r="K28">
        <v>85588</v>
      </c>
      <c r="L28">
        <v>13131</v>
      </c>
      <c r="M28">
        <f t="shared" si="2"/>
        <v>193181</v>
      </c>
      <c r="N28">
        <f t="shared" si="7"/>
        <v>700</v>
      </c>
      <c r="O28">
        <v>2740</v>
      </c>
      <c r="P28" s="5">
        <v>310000</v>
      </c>
      <c r="Q28" s="5">
        <v>380000</v>
      </c>
      <c r="R28" s="5">
        <f t="shared" si="3"/>
        <v>1041200000000000</v>
      </c>
      <c r="S28" s="5">
        <f t="shared" si="4"/>
        <v>2.125361E+17</v>
      </c>
      <c r="T28" s="5">
        <f t="shared" si="5"/>
        <v>2.6676E+16</v>
      </c>
      <c r="U28" s="5">
        <f t="shared" si="6"/>
        <v>2.392121E+17</v>
      </c>
      <c r="V28">
        <v>0</v>
      </c>
      <c r="W28">
        <v>4116</v>
      </c>
      <c r="X28">
        <v>0</v>
      </c>
    </row>
    <row r="29" spans="1:24" x14ac:dyDescent="0.15">
      <c r="A29" s="4">
        <v>40904</v>
      </c>
      <c r="B29">
        <v>13990</v>
      </c>
      <c r="C29">
        <v>22600</v>
      </c>
      <c r="D29">
        <v>24400</v>
      </c>
      <c r="E29">
        <v>18900</v>
      </c>
      <c r="F29">
        <f t="shared" si="0"/>
        <v>79890</v>
      </c>
      <c r="G29">
        <v>9110</v>
      </c>
      <c r="H29">
        <v>5420</v>
      </c>
      <c r="I29">
        <f t="shared" si="1"/>
        <v>94420</v>
      </c>
      <c r="J29">
        <v>5452</v>
      </c>
      <c r="K29">
        <v>86408</v>
      </c>
      <c r="L29">
        <v>9924</v>
      </c>
      <c r="M29">
        <f t="shared" si="2"/>
        <v>196204</v>
      </c>
      <c r="N29">
        <f t="shared" si="7"/>
        <v>3023</v>
      </c>
      <c r="O29">
        <v>30</v>
      </c>
      <c r="P29" s="5">
        <v>310000</v>
      </c>
      <c r="Q29" s="5">
        <v>380000</v>
      </c>
      <c r="R29" s="5">
        <f t="shared" si="3"/>
        <v>11400000000000</v>
      </c>
      <c r="S29" s="5">
        <f t="shared" si="4"/>
        <v>2.125475E+17</v>
      </c>
      <c r="T29" s="5">
        <f t="shared" si="5"/>
        <v>2.86976E+16</v>
      </c>
      <c r="U29" s="5">
        <f t="shared" si="6"/>
        <v>2.412451E+17</v>
      </c>
      <c r="V29">
        <v>0</v>
      </c>
      <c r="W29">
        <v>4116</v>
      </c>
      <c r="X29">
        <v>0</v>
      </c>
    </row>
    <row r="30" spans="1:24" x14ac:dyDescent="0.15">
      <c r="A30" s="4">
        <v>40911</v>
      </c>
      <c r="B30">
        <v>14050</v>
      </c>
      <c r="C30">
        <v>22000</v>
      </c>
      <c r="D30">
        <v>24900</v>
      </c>
      <c r="E30">
        <v>19300</v>
      </c>
      <c r="F30">
        <f t="shared" si="0"/>
        <v>80250</v>
      </c>
      <c r="G30">
        <v>11370</v>
      </c>
      <c r="H30">
        <v>4170</v>
      </c>
      <c r="I30">
        <f t="shared" si="1"/>
        <v>95790</v>
      </c>
      <c r="J30">
        <v>5452</v>
      </c>
      <c r="K30">
        <v>87029</v>
      </c>
      <c r="L30">
        <v>8552</v>
      </c>
      <c r="M30">
        <f t="shared" si="2"/>
        <v>196823</v>
      </c>
      <c r="N30">
        <f t="shared" si="7"/>
        <v>619</v>
      </c>
      <c r="O30">
        <v>3750</v>
      </c>
      <c r="P30" s="5">
        <v>310000</v>
      </c>
      <c r="Q30" s="5">
        <v>380000</v>
      </c>
      <c r="R30" s="5">
        <f t="shared" si="3"/>
        <v>1425000000000000</v>
      </c>
      <c r="S30" s="5">
        <f t="shared" si="4"/>
        <v>2.139725E+17</v>
      </c>
      <c r="T30" s="5">
        <f t="shared" si="5"/>
        <v>2.90662E+16</v>
      </c>
      <c r="U30" s="5">
        <f t="shared" si="6"/>
        <v>2.430387E+17</v>
      </c>
      <c r="V30">
        <v>0</v>
      </c>
      <c r="W30">
        <v>4116</v>
      </c>
      <c r="X30">
        <v>0</v>
      </c>
    </row>
    <row r="31" spans="1:24" x14ac:dyDescent="0.15">
      <c r="A31" s="4">
        <v>40918</v>
      </c>
      <c r="B31">
        <v>14160</v>
      </c>
      <c r="C31">
        <v>22400</v>
      </c>
      <c r="D31">
        <v>24100</v>
      </c>
      <c r="E31">
        <v>18800</v>
      </c>
      <c r="F31">
        <f t="shared" si="0"/>
        <v>79460</v>
      </c>
      <c r="G31">
        <v>13180</v>
      </c>
      <c r="H31">
        <v>5240</v>
      </c>
      <c r="I31">
        <f t="shared" si="1"/>
        <v>97880</v>
      </c>
      <c r="J31">
        <v>5441</v>
      </c>
      <c r="K31">
        <v>87785</v>
      </c>
      <c r="L31">
        <v>7847</v>
      </c>
      <c r="M31">
        <f t="shared" si="2"/>
        <v>198953</v>
      </c>
      <c r="N31">
        <f t="shared" si="7"/>
        <v>2130</v>
      </c>
      <c r="O31">
        <v>3980</v>
      </c>
      <c r="P31" s="5">
        <v>310000</v>
      </c>
      <c r="Q31" s="5">
        <v>380000</v>
      </c>
      <c r="R31" s="5">
        <f t="shared" si="3"/>
        <v>1512400000000000</v>
      </c>
      <c r="S31" s="5">
        <f t="shared" si="4"/>
        <v>2.154849E+17</v>
      </c>
      <c r="T31" s="5">
        <f t="shared" si="5"/>
        <v>3.00504E+16</v>
      </c>
      <c r="U31" s="5">
        <f t="shared" si="6"/>
        <v>2.455353E+17</v>
      </c>
      <c r="V31">
        <v>0</v>
      </c>
      <c r="W31">
        <v>4116</v>
      </c>
      <c r="X31">
        <v>0</v>
      </c>
    </row>
    <row r="32" spans="1:24" x14ac:dyDescent="0.15">
      <c r="A32" s="4">
        <v>40925</v>
      </c>
      <c r="B32">
        <v>14100</v>
      </c>
      <c r="C32">
        <v>20700</v>
      </c>
      <c r="D32">
        <v>23200</v>
      </c>
      <c r="E32">
        <v>18200</v>
      </c>
      <c r="F32">
        <f t="shared" si="0"/>
        <v>76200</v>
      </c>
      <c r="G32">
        <v>16140</v>
      </c>
      <c r="H32">
        <v>4650</v>
      </c>
      <c r="I32">
        <f t="shared" si="1"/>
        <v>96990</v>
      </c>
      <c r="J32">
        <v>5442</v>
      </c>
      <c r="K32">
        <v>90419</v>
      </c>
      <c r="L32">
        <v>7248</v>
      </c>
      <c r="M32">
        <f t="shared" si="2"/>
        <v>200099</v>
      </c>
      <c r="N32">
        <f t="shared" si="7"/>
        <v>1146</v>
      </c>
      <c r="O32">
        <v>7490</v>
      </c>
      <c r="P32" s="5">
        <v>310000</v>
      </c>
      <c r="Q32" s="5">
        <v>380000</v>
      </c>
      <c r="R32" s="5">
        <f t="shared" si="3"/>
        <v>2846200000000000</v>
      </c>
      <c r="S32" s="5">
        <f t="shared" si="4"/>
        <v>2.183311E+17</v>
      </c>
      <c r="T32" s="5">
        <f t="shared" si="5"/>
        <v>2.99402E+16</v>
      </c>
      <c r="U32" s="5">
        <f t="shared" si="6"/>
        <v>2.482713E+17</v>
      </c>
      <c r="V32">
        <v>0</v>
      </c>
      <c r="W32">
        <v>4284</v>
      </c>
      <c r="X32">
        <v>0</v>
      </c>
    </row>
    <row r="33" spans="1:24" x14ac:dyDescent="0.15">
      <c r="A33" s="4">
        <v>40932</v>
      </c>
      <c r="B33">
        <v>13930</v>
      </c>
      <c r="C33">
        <v>22000</v>
      </c>
      <c r="D33">
        <v>23500</v>
      </c>
      <c r="E33">
        <v>18100</v>
      </c>
      <c r="F33">
        <f t="shared" si="0"/>
        <v>77530</v>
      </c>
      <c r="G33">
        <v>13880</v>
      </c>
      <c r="H33">
        <v>4320</v>
      </c>
      <c r="I33">
        <f t="shared" si="1"/>
        <v>95730</v>
      </c>
      <c r="J33">
        <v>5457</v>
      </c>
      <c r="K33">
        <v>94031</v>
      </c>
      <c r="L33">
        <v>6421</v>
      </c>
      <c r="M33">
        <f t="shared" si="2"/>
        <v>201639</v>
      </c>
      <c r="N33">
        <f t="shared" si="7"/>
        <v>1540</v>
      </c>
      <c r="O33">
        <v>7890</v>
      </c>
      <c r="P33" s="5">
        <v>210000</v>
      </c>
      <c r="Q33" s="5">
        <v>280000</v>
      </c>
      <c r="R33" s="5">
        <f t="shared" si="3"/>
        <v>2209200000000000</v>
      </c>
      <c r="S33" s="5">
        <f t="shared" si="4"/>
        <v>2.205403E+17</v>
      </c>
      <c r="T33" s="5">
        <f t="shared" si="5"/>
        <v>2.17364E+16</v>
      </c>
      <c r="U33" s="5">
        <f t="shared" si="6"/>
        <v>2.422767E+17</v>
      </c>
      <c r="V33">
        <v>0</v>
      </c>
      <c r="W33">
        <v>4239</v>
      </c>
      <c r="X33">
        <v>0</v>
      </c>
    </row>
    <row r="34" spans="1:24" x14ac:dyDescent="0.15">
      <c r="A34" s="4">
        <v>40939</v>
      </c>
      <c r="B34">
        <v>13900</v>
      </c>
      <c r="C34">
        <v>21800</v>
      </c>
      <c r="D34">
        <v>23000</v>
      </c>
      <c r="E34">
        <v>17700</v>
      </c>
      <c r="F34">
        <f t="shared" si="0"/>
        <v>76400</v>
      </c>
      <c r="G34">
        <v>14710</v>
      </c>
      <c r="H34">
        <v>3590</v>
      </c>
      <c r="I34">
        <f t="shared" si="1"/>
        <v>94700</v>
      </c>
      <c r="J34">
        <v>5447</v>
      </c>
      <c r="K34">
        <v>97148</v>
      </c>
      <c r="L34">
        <v>6771</v>
      </c>
      <c r="M34">
        <f t="shared" si="2"/>
        <v>204066</v>
      </c>
      <c r="N34">
        <f t="shared" si="7"/>
        <v>2427</v>
      </c>
      <c r="O34">
        <v>7540</v>
      </c>
      <c r="P34" s="5">
        <v>210000</v>
      </c>
      <c r="Q34" s="5">
        <v>280000</v>
      </c>
      <c r="R34" s="5">
        <f t="shared" si="3"/>
        <v>2111200000000000</v>
      </c>
      <c r="S34" s="5">
        <f t="shared" si="4"/>
        <v>2.226515E+17</v>
      </c>
      <c r="T34" s="5">
        <f t="shared" si="5"/>
        <v>2.156E+16</v>
      </c>
      <c r="U34" s="5">
        <f t="shared" si="6"/>
        <v>2.442115E+17</v>
      </c>
      <c r="V34">
        <v>0</v>
      </c>
      <c r="W34">
        <v>4116</v>
      </c>
      <c r="X34">
        <v>0</v>
      </c>
    </row>
    <row r="35" spans="1:24" x14ac:dyDescent="0.15">
      <c r="A35" s="4">
        <v>40946</v>
      </c>
      <c r="B35">
        <v>14000</v>
      </c>
      <c r="C35">
        <v>22000</v>
      </c>
      <c r="D35">
        <v>22900</v>
      </c>
      <c r="E35">
        <v>17600</v>
      </c>
      <c r="F35">
        <f t="shared" si="0"/>
        <v>76500</v>
      </c>
      <c r="G35">
        <v>12250</v>
      </c>
      <c r="H35">
        <v>4780</v>
      </c>
      <c r="I35">
        <f t="shared" si="1"/>
        <v>93530</v>
      </c>
      <c r="J35">
        <v>5442</v>
      </c>
      <c r="K35">
        <v>99419</v>
      </c>
      <c r="L35">
        <v>7742</v>
      </c>
      <c r="M35">
        <f t="shared" si="2"/>
        <v>206133</v>
      </c>
      <c r="N35">
        <f t="shared" si="7"/>
        <v>2067</v>
      </c>
      <c r="O35">
        <v>8020</v>
      </c>
      <c r="P35" s="5">
        <v>210000</v>
      </c>
      <c r="Q35" s="5">
        <v>280000</v>
      </c>
      <c r="R35" s="5">
        <f t="shared" si="3"/>
        <v>2245600000000000</v>
      </c>
      <c r="S35" s="5">
        <f t="shared" si="4"/>
        <v>2.248971E+17</v>
      </c>
      <c r="T35" s="5">
        <f t="shared" si="5"/>
        <v>2.12604E+16</v>
      </c>
      <c r="U35" s="5">
        <f t="shared" si="6"/>
        <v>2.461575E+17</v>
      </c>
      <c r="V35">
        <v>0</v>
      </c>
      <c r="W35">
        <v>4151</v>
      </c>
      <c r="X35">
        <v>0</v>
      </c>
    </row>
    <row r="36" spans="1:24" x14ac:dyDescent="0.15">
      <c r="A36" s="4">
        <v>40953</v>
      </c>
      <c r="B36">
        <v>14050</v>
      </c>
      <c r="C36">
        <v>21300</v>
      </c>
      <c r="D36">
        <v>23400</v>
      </c>
      <c r="E36">
        <v>18100</v>
      </c>
      <c r="F36">
        <f t="shared" si="0"/>
        <v>76850</v>
      </c>
      <c r="G36">
        <v>11040</v>
      </c>
      <c r="H36">
        <v>4910</v>
      </c>
      <c r="I36">
        <f t="shared" si="1"/>
        <v>92800</v>
      </c>
      <c r="J36">
        <v>5447</v>
      </c>
      <c r="K36">
        <v>102541</v>
      </c>
      <c r="L36">
        <v>6766</v>
      </c>
      <c r="M36">
        <f t="shared" si="2"/>
        <v>207554</v>
      </c>
      <c r="N36">
        <f t="shared" si="7"/>
        <v>1421</v>
      </c>
      <c r="O36">
        <v>8020</v>
      </c>
      <c r="P36" s="5">
        <v>210000</v>
      </c>
      <c r="Q36" s="5">
        <v>280000</v>
      </c>
      <c r="R36" s="5">
        <f t="shared" si="3"/>
        <v>2245600000000000</v>
      </c>
      <c r="S36" s="5">
        <f t="shared" si="4"/>
        <v>2.271427E+17</v>
      </c>
      <c r="T36" s="5">
        <f t="shared" si="5"/>
        <v>2.0916E+16</v>
      </c>
      <c r="U36" s="5">
        <f t="shared" si="6"/>
        <v>2.480587E+17</v>
      </c>
      <c r="V36">
        <v>0</v>
      </c>
      <c r="W36">
        <v>5047</v>
      </c>
      <c r="X36">
        <v>0</v>
      </c>
    </row>
    <row r="37" spans="1:24" x14ac:dyDescent="0.15">
      <c r="A37" s="4">
        <v>40960</v>
      </c>
      <c r="B37">
        <v>14100</v>
      </c>
      <c r="C37">
        <v>22000</v>
      </c>
      <c r="D37">
        <v>23800</v>
      </c>
      <c r="E37">
        <v>18300</v>
      </c>
      <c r="F37">
        <f t="shared" si="0"/>
        <v>78200</v>
      </c>
      <c r="G37">
        <v>9920</v>
      </c>
      <c r="H37">
        <v>4490</v>
      </c>
      <c r="I37">
        <f t="shared" si="1"/>
        <v>92610</v>
      </c>
      <c r="J37">
        <v>5442</v>
      </c>
      <c r="K37">
        <v>105347</v>
      </c>
      <c r="L37">
        <v>6375</v>
      </c>
      <c r="M37">
        <f t="shared" si="2"/>
        <v>209774</v>
      </c>
      <c r="N37">
        <f t="shared" si="7"/>
        <v>2220</v>
      </c>
      <c r="O37">
        <v>8010</v>
      </c>
      <c r="P37" s="5">
        <v>130000</v>
      </c>
      <c r="Q37" s="5">
        <v>170000</v>
      </c>
      <c r="R37" s="5">
        <f t="shared" si="3"/>
        <v>1361700000000000</v>
      </c>
      <c r="S37" s="5">
        <f t="shared" si="4"/>
        <v>2.285044E+17</v>
      </c>
      <c r="T37" s="5">
        <f t="shared" si="5"/>
        <v>1.26327E+16</v>
      </c>
      <c r="U37" s="5">
        <f t="shared" si="6"/>
        <v>2.411371E+17</v>
      </c>
      <c r="V37">
        <v>0</v>
      </c>
      <c r="W37">
        <v>5239</v>
      </c>
      <c r="X37">
        <v>0</v>
      </c>
    </row>
    <row r="38" spans="1:24" x14ac:dyDescent="0.15">
      <c r="A38" s="4">
        <v>40967</v>
      </c>
      <c r="B38">
        <v>13900</v>
      </c>
      <c r="C38">
        <v>21200</v>
      </c>
      <c r="D38">
        <v>23800</v>
      </c>
      <c r="E38">
        <v>18300</v>
      </c>
      <c r="F38">
        <f t="shared" si="0"/>
        <v>77200</v>
      </c>
      <c r="G38">
        <v>11730</v>
      </c>
      <c r="H38">
        <v>3770</v>
      </c>
      <c r="I38">
        <f t="shared" si="1"/>
        <v>92700</v>
      </c>
      <c r="J38">
        <v>5468</v>
      </c>
      <c r="K38">
        <v>107196</v>
      </c>
      <c r="L38">
        <v>7490</v>
      </c>
      <c r="M38">
        <f t="shared" si="2"/>
        <v>212854</v>
      </c>
      <c r="N38">
        <f t="shared" si="7"/>
        <v>3080</v>
      </c>
      <c r="O38">
        <v>7180</v>
      </c>
      <c r="P38" s="5">
        <v>130000</v>
      </c>
      <c r="Q38" s="5">
        <v>170000</v>
      </c>
      <c r="R38" s="5">
        <f t="shared" si="3"/>
        <v>1220600000000000</v>
      </c>
      <c r="S38" s="5">
        <f t="shared" si="4"/>
        <v>2.29725E+17</v>
      </c>
      <c r="T38" s="5">
        <f t="shared" si="5"/>
        <v>1.2648E+16</v>
      </c>
      <c r="U38" s="5">
        <f t="shared" si="6"/>
        <v>2.42373E+17</v>
      </c>
      <c r="V38">
        <v>0</v>
      </c>
      <c r="W38">
        <v>3836</v>
      </c>
      <c r="X38">
        <v>0</v>
      </c>
    </row>
    <row r="39" spans="1:24" x14ac:dyDescent="0.15">
      <c r="A39" s="4">
        <v>40974</v>
      </c>
      <c r="B39">
        <v>14200</v>
      </c>
      <c r="C39">
        <v>22100</v>
      </c>
      <c r="D39">
        <v>23800</v>
      </c>
      <c r="E39">
        <v>18100</v>
      </c>
      <c r="F39">
        <f t="shared" si="0"/>
        <v>78200</v>
      </c>
      <c r="G39">
        <v>15270</v>
      </c>
      <c r="H39">
        <v>4210</v>
      </c>
      <c r="I39">
        <f t="shared" si="1"/>
        <v>97680</v>
      </c>
      <c r="J39">
        <v>5442</v>
      </c>
      <c r="K39">
        <v>107980</v>
      </c>
      <c r="L39">
        <v>7039</v>
      </c>
      <c r="M39">
        <f t="shared" si="2"/>
        <v>218141</v>
      </c>
      <c r="N39">
        <f t="shared" si="7"/>
        <v>5287</v>
      </c>
      <c r="O39">
        <v>3110</v>
      </c>
      <c r="P39" s="5">
        <v>130000</v>
      </c>
      <c r="Q39" s="5">
        <v>170000</v>
      </c>
      <c r="R39" s="5">
        <f t="shared" si="3"/>
        <v>528700000000000</v>
      </c>
      <c r="S39" s="5">
        <f t="shared" si="4"/>
        <v>2.302537E+17</v>
      </c>
      <c r="T39" s="5">
        <f t="shared" si="5"/>
        <v>1.35286E+16</v>
      </c>
      <c r="U39" s="5">
        <f t="shared" si="6"/>
        <v>2.437823E+17</v>
      </c>
      <c r="V39">
        <v>0</v>
      </c>
      <c r="W39">
        <v>3780</v>
      </c>
      <c r="X39">
        <v>0</v>
      </c>
    </row>
    <row r="40" spans="1:24" x14ac:dyDescent="0.15">
      <c r="A40" s="4">
        <v>40981</v>
      </c>
      <c r="B40">
        <v>14600</v>
      </c>
      <c r="C40">
        <v>23100</v>
      </c>
      <c r="D40">
        <v>24100</v>
      </c>
      <c r="E40">
        <v>18600</v>
      </c>
      <c r="F40">
        <f t="shared" si="0"/>
        <v>80400</v>
      </c>
      <c r="G40">
        <v>19100</v>
      </c>
      <c r="H40">
        <v>4370</v>
      </c>
      <c r="I40">
        <f t="shared" si="1"/>
        <v>103870</v>
      </c>
      <c r="J40">
        <v>5457</v>
      </c>
      <c r="K40">
        <v>105917</v>
      </c>
      <c r="L40">
        <v>7001</v>
      </c>
      <c r="M40">
        <f t="shared" si="2"/>
        <v>222245</v>
      </c>
      <c r="N40">
        <f t="shared" si="7"/>
        <v>4104</v>
      </c>
      <c r="O40">
        <v>2480</v>
      </c>
      <c r="P40" s="5">
        <v>130000</v>
      </c>
      <c r="Q40" s="5">
        <v>170000</v>
      </c>
      <c r="R40" s="5">
        <f t="shared" si="3"/>
        <v>421600000000000</v>
      </c>
      <c r="S40" s="5">
        <f t="shared" si="4"/>
        <v>2.306753E+17</v>
      </c>
      <c r="T40" s="5">
        <f t="shared" si="5"/>
        <v>1.44959E+16</v>
      </c>
      <c r="U40" s="5">
        <f t="shared" si="6"/>
        <v>2.451712E+17</v>
      </c>
      <c r="V40">
        <v>0</v>
      </c>
      <c r="W40">
        <v>3780</v>
      </c>
      <c r="X40">
        <v>0</v>
      </c>
    </row>
    <row r="41" spans="1:24" x14ac:dyDescent="0.15">
      <c r="A41" s="4">
        <v>40988</v>
      </c>
      <c r="B41">
        <v>14600</v>
      </c>
      <c r="C41">
        <v>23100</v>
      </c>
      <c r="D41">
        <v>23900</v>
      </c>
      <c r="E41">
        <v>18600</v>
      </c>
      <c r="F41">
        <f t="shared" si="0"/>
        <v>80200</v>
      </c>
      <c r="G41">
        <v>18340</v>
      </c>
      <c r="H41">
        <v>3370</v>
      </c>
      <c r="I41">
        <f t="shared" si="1"/>
        <v>101910</v>
      </c>
      <c r="J41">
        <v>5467</v>
      </c>
      <c r="K41">
        <v>108767</v>
      </c>
      <c r="L41">
        <v>7611</v>
      </c>
      <c r="M41">
        <f t="shared" si="2"/>
        <v>223755</v>
      </c>
      <c r="N41">
        <f t="shared" si="7"/>
        <v>1510</v>
      </c>
      <c r="O41">
        <v>8220</v>
      </c>
      <c r="P41" s="5">
        <v>120000</v>
      </c>
      <c r="Q41" s="5">
        <v>160000</v>
      </c>
      <c r="R41" s="5">
        <f t="shared" si="3"/>
        <v>1315200000000000</v>
      </c>
      <c r="S41" s="5">
        <f t="shared" si="4"/>
        <v>2.319905E+17</v>
      </c>
      <c r="T41" s="5">
        <f t="shared" si="5"/>
        <v>1.33296E+16</v>
      </c>
      <c r="U41" s="5">
        <f t="shared" si="6"/>
        <v>2.453201E+17</v>
      </c>
      <c r="V41">
        <v>0</v>
      </c>
      <c r="W41">
        <v>3780</v>
      </c>
      <c r="X41">
        <v>0</v>
      </c>
    </row>
    <row r="42" spans="1:24" x14ac:dyDescent="0.15">
      <c r="A42" s="4">
        <v>40995</v>
      </c>
      <c r="B42">
        <v>14400</v>
      </c>
      <c r="C42">
        <v>22500</v>
      </c>
      <c r="D42">
        <v>24100</v>
      </c>
      <c r="E42">
        <v>18700</v>
      </c>
      <c r="F42">
        <f t="shared" si="0"/>
        <v>79700</v>
      </c>
      <c r="G42">
        <v>14850</v>
      </c>
      <c r="H42">
        <v>4240</v>
      </c>
      <c r="I42">
        <f t="shared" si="1"/>
        <v>98790</v>
      </c>
      <c r="J42">
        <v>5473</v>
      </c>
      <c r="K42">
        <v>114104</v>
      </c>
      <c r="L42">
        <v>7409</v>
      </c>
      <c r="M42">
        <f t="shared" si="2"/>
        <v>225776</v>
      </c>
      <c r="N42">
        <f t="shared" si="7"/>
        <v>2021</v>
      </c>
      <c r="O42">
        <v>9410</v>
      </c>
      <c r="P42" s="5">
        <v>120000</v>
      </c>
      <c r="Q42" s="5">
        <v>160000</v>
      </c>
      <c r="R42" s="5">
        <f t="shared" si="3"/>
        <v>1505600000000000</v>
      </c>
      <c r="S42" s="5">
        <f t="shared" si="4"/>
        <v>2.334961E+17</v>
      </c>
      <c r="T42" s="5">
        <f t="shared" si="5"/>
        <v>1.28144E+16</v>
      </c>
      <c r="U42" s="5">
        <f t="shared" si="6"/>
        <v>2.463105E+17</v>
      </c>
      <c r="V42">
        <v>0</v>
      </c>
      <c r="W42">
        <v>3780</v>
      </c>
      <c r="X42">
        <v>0</v>
      </c>
    </row>
    <row r="43" spans="1:24" x14ac:dyDescent="0.15">
      <c r="A43" s="4">
        <v>41002</v>
      </c>
      <c r="B43">
        <v>14400</v>
      </c>
      <c r="C43">
        <v>22500</v>
      </c>
      <c r="D43">
        <v>24000</v>
      </c>
      <c r="E43">
        <v>18700</v>
      </c>
      <c r="F43">
        <f t="shared" si="0"/>
        <v>79600</v>
      </c>
      <c r="G43">
        <v>15090</v>
      </c>
      <c r="H43">
        <v>2990</v>
      </c>
      <c r="I43">
        <f t="shared" si="1"/>
        <v>97680</v>
      </c>
      <c r="J43">
        <v>5478</v>
      </c>
      <c r="K43">
        <v>119197</v>
      </c>
      <c r="L43">
        <v>8256</v>
      </c>
      <c r="M43">
        <f t="shared" si="2"/>
        <v>230611</v>
      </c>
      <c r="N43">
        <f t="shared" si="7"/>
        <v>4835</v>
      </c>
      <c r="O43">
        <v>8220</v>
      </c>
      <c r="P43" s="5">
        <v>120000</v>
      </c>
      <c r="Q43" s="5">
        <v>160000</v>
      </c>
      <c r="R43" s="5">
        <f t="shared" si="3"/>
        <v>1315200000000000</v>
      </c>
      <c r="S43" s="5">
        <f t="shared" si="4"/>
        <v>2.348113E+17</v>
      </c>
      <c r="T43" s="5">
        <f t="shared" si="5"/>
        <v>1.26368E+16</v>
      </c>
      <c r="U43" s="5">
        <f t="shared" si="6"/>
        <v>2.474481E+17</v>
      </c>
      <c r="V43">
        <v>0</v>
      </c>
      <c r="W43">
        <v>3780</v>
      </c>
      <c r="X43">
        <v>0</v>
      </c>
    </row>
    <row r="44" spans="1:24" x14ac:dyDescent="0.15">
      <c r="A44" s="4">
        <v>41009</v>
      </c>
      <c r="B44">
        <v>14100</v>
      </c>
      <c r="C44">
        <v>22400</v>
      </c>
      <c r="D44">
        <v>24800</v>
      </c>
      <c r="E44">
        <v>19200</v>
      </c>
      <c r="F44">
        <f t="shared" si="0"/>
        <v>80500</v>
      </c>
      <c r="G44">
        <v>15870</v>
      </c>
      <c r="H44">
        <v>4430</v>
      </c>
      <c r="I44">
        <f t="shared" si="1"/>
        <v>100800</v>
      </c>
      <c r="J44">
        <v>5483</v>
      </c>
      <c r="K44">
        <v>120446</v>
      </c>
      <c r="L44">
        <v>7460</v>
      </c>
      <c r="M44">
        <f t="shared" si="2"/>
        <v>234189</v>
      </c>
      <c r="N44">
        <f t="shared" si="7"/>
        <v>3578</v>
      </c>
      <c r="O44">
        <v>4570</v>
      </c>
      <c r="P44" s="5">
        <v>120000</v>
      </c>
      <c r="Q44" s="5">
        <v>160000</v>
      </c>
      <c r="R44" s="5">
        <f t="shared" si="3"/>
        <v>731200000000000</v>
      </c>
      <c r="S44" s="5">
        <f t="shared" si="4"/>
        <v>2.355425E+17</v>
      </c>
      <c r="T44" s="5">
        <f t="shared" si="5"/>
        <v>1.3056E+16</v>
      </c>
      <c r="U44" s="5">
        <f t="shared" si="6"/>
        <v>2.485985E+17</v>
      </c>
      <c r="V44">
        <v>0</v>
      </c>
      <c r="W44">
        <v>3780</v>
      </c>
      <c r="X44">
        <v>0</v>
      </c>
    </row>
    <row r="45" spans="1:24" x14ac:dyDescent="0.15">
      <c r="A45" s="4">
        <v>41016</v>
      </c>
      <c r="F45">
        <f t="shared" ref="F45" si="8">SUM(B45:E45)</f>
        <v>0</v>
      </c>
      <c r="I45">
        <f t="shared" ref="I45" si="9">SUM(F45:H45)</f>
        <v>0</v>
      </c>
      <c r="R45">
        <v>1529600000000000</v>
      </c>
      <c r="S45" s="5">
        <f>S41+R45</f>
        <v>2.335201E+17</v>
      </c>
      <c r="T45" s="5">
        <f t="shared" ref="T45" si="10">(I45-E45)*Q45*1000000</f>
        <v>0</v>
      </c>
      <c r="U45" s="5">
        <f t="shared" ref="U45" si="11">S45+T45</f>
        <v>2.335201E+17</v>
      </c>
      <c r="V45">
        <v>0</v>
      </c>
      <c r="W45">
        <v>3780</v>
      </c>
      <c r="X45">
        <v>0</v>
      </c>
    </row>
    <row r="46" spans="1:24" x14ac:dyDescent="0.15">
      <c r="A46" s="4">
        <v>41023</v>
      </c>
      <c r="P46" s="5"/>
      <c r="Q46" s="5"/>
      <c r="R46" s="5">
        <v>1177800000000000</v>
      </c>
      <c r="S46" s="5">
        <v>2.382499E+17</v>
      </c>
      <c r="T46" s="5">
        <v>1.00568E+16</v>
      </c>
      <c r="U46" s="5">
        <v>2.483067E+17</v>
      </c>
      <c r="V46">
        <v>0</v>
      </c>
      <c r="W46">
        <v>3780</v>
      </c>
      <c r="X46">
        <v>0</v>
      </c>
    </row>
    <row r="47" spans="1:24" x14ac:dyDescent="0.15">
      <c r="A47" s="4">
        <v>41030</v>
      </c>
      <c r="P47" s="5"/>
      <c r="Q47" s="5"/>
      <c r="R47" s="5">
        <v>956800000000000</v>
      </c>
      <c r="S47" s="5">
        <v>2.392067E+17</v>
      </c>
      <c r="T47" s="5">
        <v>9934600000000000</v>
      </c>
      <c r="U47" s="5">
        <v>2.491413E+17</v>
      </c>
      <c r="V47">
        <v>0</v>
      </c>
      <c r="W47">
        <v>3780</v>
      </c>
      <c r="X47">
        <v>0</v>
      </c>
    </row>
    <row r="48" spans="1:24" x14ac:dyDescent="0.15">
      <c r="A48" s="4">
        <v>41037</v>
      </c>
      <c r="F48">
        <f t="shared" si="0"/>
        <v>0</v>
      </c>
      <c r="I48">
        <f t="shared" si="1"/>
        <v>0</v>
      </c>
      <c r="R48">
        <v>872300000000000</v>
      </c>
      <c r="S48" s="5">
        <v>2.40079E+17</v>
      </c>
      <c r="T48" s="5">
        <v>1.00399E+16</v>
      </c>
      <c r="U48" s="5">
        <v>2.501189E+17</v>
      </c>
      <c r="V48">
        <v>0</v>
      </c>
      <c r="W48">
        <v>3780</v>
      </c>
      <c r="X48">
        <v>0</v>
      </c>
    </row>
    <row r="49" spans="1:21" x14ac:dyDescent="0.15">
      <c r="B49" s="5"/>
      <c r="C49" s="5"/>
      <c r="D49" s="5"/>
      <c r="E49" s="5"/>
      <c r="F49" s="5"/>
      <c r="R49" s="5"/>
      <c r="S49" s="5"/>
      <c r="T49" s="5"/>
      <c r="U49" s="5"/>
    </row>
    <row r="50" spans="1:21" x14ac:dyDescent="0.15">
      <c r="B50" s="5"/>
      <c r="C50" s="5"/>
      <c r="D50" s="5"/>
      <c r="E50" s="5"/>
      <c r="F50" s="5"/>
    </row>
    <row r="52" spans="1:21" x14ac:dyDescent="0.15">
      <c r="A52" s="4"/>
      <c r="B52" s="5"/>
      <c r="C52" s="5"/>
      <c r="D52" s="5"/>
      <c r="E52" s="5"/>
      <c r="F52" s="5"/>
      <c r="G52" s="5"/>
    </row>
    <row r="53" spans="1:21" x14ac:dyDescent="0.15">
      <c r="B53" s="5"/>
      <c r="C53" s="5"/>
      <c r="D53" s="5"/>
      <c r="E53" s="5"/>
      <c r="F53" s="5"/>
      <c r="G53" s="5"/>
    </row>
    <row r="54" spans="1:21" x14ac:dyDescent="0.15">
      <c r="A54" s="4"/>
      <c r="B54" s="5"/>
      <c r="C54" s="5"/>
      <c r="D54" s="5"/>
      <c r="E54" s="5"/>
      <c r="F54" s="5"/>
      <c r="G54" s="5"/>
    </row>
    <row r="55" spans="1:21" x14ac:dyDescent="0.15">
      <c r="B55" s="5">
        <f>B10*B50</f>
        <v>0</v>
      </c>
      <c r="C55" s="5">
        <f>C10*C50</f>
        <v>0</v>
      </c>
      <c r="D55" s="5">
        <f>D10*D50</f>
        <v>0</v>
      </c>
      <c r="E55" s="5">
        <f>E10*E50</f>
        <v>0</v>
      </c>
      <c r="F55" s="5"/>
      <c r="G55" s="5">
        <f>SUM(B55:E55)*1000000</f>
        <v>0</v>
      </c>
    </row>
  </sheetData>
  <phoneticPr fontId="1"/>
  <pageMargins left="0.7" right="0.7" top="0.75" bottom="0.75" header="0.3" footer="0.3"/>
  <pageSetup paperSize="9" scale="7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循環水システム</vt:lpstr>
      <vt:lpstr>循環水システム (2)</vt:lpstr>
      <vt:lpstr>グラフ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TSOKDBA</dc:creator>
  <cp:lastModifiedBy>tsokdba</cp:lastModifiedBy>
  <dcterms:created xsi:type="dcterms:W3CDTF">2012-05-05T06:39:18Z</dcterms:created>
  <dcterms:modified xsi:type="dcterms:W3CDTF">2012-06-02T12:06:20Z</dcterms:modified>
</cp:coreProperties>
</file>